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05" windowWidth="15480" windowHeight="11640" activeTab="0"/>
  </bookViews>
  <sheets>
    <sheet name="ReportUpper" sheetId="1" r:id="rId1"/>
    <sheet name="ReportUnder" sheetId="2" r:id="rId2"/>
    <sheet name="Výkaz,příklad" sheetId="3" r:id="rId3"/>
    <sheet name="Výkaz,instrukce" sheetId="4" r:id="rId4"/>
  </sheets>
  <definedNames>
    <definedName name="_xlnm.Print_Area" localSheetId="1">'ReportUnder'!#REF!</definedName>
    <definedName name="_xlnm.Print_Area" localSheetId="0">'ReportUpper'!#REF!</definedName>
    <definedName name="_xlnm.Print_Area" localSheetId="2">'Výkaz,příklad'!$A$1:$P$28</definedName>
  </definedNames>
  <calcPr calcMode="manual" fullCalcOnLoad="1"/>
</workbook>
</file>

<file path=xl/sharedStrings.xml><?xml version="1.0" encoding="utf-8"?>
<sst xmlns="http://schemas.openxmlformats.org/spreadsheetml/2006/main" count="193" uniqueCount="119">
  <si>
    <t>pozn.</t>
  </si>
  <si>
    <t>-</t>
  </si>
  <si>
    <t>SPZ</t>
  </si>
  <si>
    <t>rok - měsíc</t>
  </si>
  <si>
    <t>dispečink hromadné dopravy pro Kostal</t>
  </si>
  <si>
    <t>Evidenční číslo záznamu</t>
  </si>
  <si>
    <t>Objednatel</t>
  </si>
  <si>
    <t>i.č.</t>
  </si>
  <si>
    <t>Sazba</t>
  </si>
  <si>
    <t>Odkud - kam - přes</t>
  </si>
  <si>
    <t>odjezdu</t>
  </si>
  <si>
    <t>příjezdu</t>
  </si>
  <si>
    <t>celkem</t>
  </si>
  <si>
    <t>Ujeto km</t>
  </si>
  <si>
    <t>Stav tachometru při</t>
  </si>
  <si>
    <t>Čas</t>
  </si>
  <si>
    <t>Trasa</t>
  </si>
  <si>
    <t>Den</t>
  </si>
  <si>
    <t>Dopravce</t>
  </si>
  <si>
    <t>obch. jméno, adresa a podpis</t>
  </si>
  <si>
    <t>minuty</t>
  </si>
  <si>
    <t>účtov. čekání</t>
  </si>
  <si>
    <t>Záznam o provozu vozidla + Výkaz dopravních výkonů</t>
  </si>
  <si>
    <t>Jména a příjmení řidičů</t>
  </si>
  <si>
    <r>
      <t xml:space="preserve">AUTOBUSOVÁ A MIKROBUSOVÁ
DOPRAVA
</t>
    </r>
    <r>
      <rPr>
        <b/>
        <sz val="12"/>
        <rFont val="Arial"/>
        <family val="2"/>
      </rPr>
      <t>PŘIBYL JIŘÍ</t>
    </r>
    <r>
      <rPr>
        <sz val="10"/>
        <rFont val="Arial Narrow"/>
        <family val="2"/>
      </rPr>
      <t xml:space="preserve">
</t>
    </r>
    <r>
      <rPr>
        <sz val="8"/>
        <rFont val="Arial Narrow"/>
        <family val="2"/>
      </rPr>
      <t>Palachova 1282, 268 01 HOŘOVICE
TEl.: 603 485 203 IČO: 431 21179</t>
    </r>
  </si>
  <si>
    <t>list v měsíci</t>
  </si>
  <si>
    <t>soukro-mě</t>
  </si>
  <si>
    <t>Nevyplněné buňky proškrtněte; Formulář splňuje požadavky na "Záznam o provozu vozidla" dle zák.111/1994Sb. a vyhl.478/2000Sb. §1 odst.8.</t>
  </si>
  <si>
    <t>bezp. přest.</t>
  </si>
  <si>
    <t>jako v běžné stazce</t>
  </si>
  <si>
    <t>význam</t>
  </si>
  <si>
    <t>kolonka</t>
  </si>
  <si>
    <t xml:space="preserve">dle vyhl.478/2000Sb. §1 </t>
  </si>
  <si>
    <t>rok a měsíc pro daný list</t>
  </si>
  <si>
    <t>při přechodu do dalšího měsíce proškrtněte prázdné řádky a pište na nový list</t>
  </si>
  <si>
    <t>jako v běžné stazce - zde se tvoří z: rok-měsíc-list v měsíci</t>
  </si>
  <si>
    <t>pořadové číslo v měsíci pro dopravce</t>
  </si>
  <si>
    <t>jeden dopravce by neměl mít v měsíci dva listy se stejným pořadovým číslem</t>
  </si>
  <si>
    <t>den nebo datum započetí jízdy</t>
  </si>
  <si>
    <t>pokud se jede podle Objednávky tras, napíše se zde interní číslo trasy (i.č.)</t>
  </si>
  <si>
    <t>na objednávce je vlevo nahoře za písmeny i.č.</t>
  </si>
  <si>
    <t>doplňte významné odchylky od přímé trasy nebo objednávky tras</t>
  </si>
  <si>
    <t xml:space="preserve">místo odjezdu a příjezdu; dle vyhl.478/2000Sb. §1 </t>
  </si>
  <si>
    <t>pokud se jede podle Objednávky tras, napíše se zde objednaý počet km</t>
  </si>
  <si>
    <t>je vpravo nahoře; pokud se nejede podle objednávky tras, nechá se prázdné</t>
  </si>
  <si>
    <t>pokud se jede podle Objednávky tras, napíše se rozdíl skutečně ujeté vzdálenosti a objednaného početu km (v předchozí kolonce)</t>
  </si>
  <si>
    <t>přístavné a odstavné - buďto napište zvlášť anebo součet</t>
  </si>
  <si>
    <t>přístavné je po první zastávku v objednávce, odstavné je od poslední zastávky v objednávce</t>
  </si>
  <si>
    <t>součet: "km dle obj." + "+navíc -méně" + "navíc Místa km" + "odst./příst"</t>
  </si>
  <si>
    <t>km neúčtované jako svoz a rozvoz zaměstnanců</t>
  </si>
  <si>
    <t>soukromé cesty, cesty pro jiné firmy, pro cestovku, do zahraničí pro Kostal, mimořádné akce pro Kostal účtované zvláštní fakturou apod.</t>
  </si>
  <si>
    <t>nezbytná doba čekání spojená se svozem zaměstnanců do a ze zaměstnání</t>
  </si>
  <si>
    <t>ostatní přestávky v jízdě</t>
  </si>
  <si>
    <t>poznámky</t>
  </si>
  <si>
    <t>zde píše, co se jinam nevešlo: řidič, dopravce, dispečink, kontrolní orgán</t>
  </si>
  <si>
    <t>např. objížďky, odůvodněné zajížďky, když objednaná vzdálenost nesouhlasí se skutečností - prosím, v pozn. uveďte důvod. 
Pokud se nejede podle objednávky tras, nechá se prázdné</t>
  </si>
  <si>
    <t>celkem ujetá vzdálenost, která se bude účtovat</t>
  </si>
  <si>
    <t>název sazby v Kč/km</t>
  </si>
  <si>
    <t>podle smlouvy nebo objednávky (např autobus...)</t>
  </si>
  <si>
    <t>Pro nový měsíc použijte nový list.</t>
  </si>
  <si>
    <t>Nepoužité buňky proškrtněte.</t>
  </si>
  <si>
    <t>Obecné:</t>
  </si>
  <si>
    <t>Ujeto</t>
  </si>
  <si>
    <t>24</t>
  </si>
  <si>
    <t>2004-09</t>
  </si>
  <si>
    <t>bus</t>
  </si>
  <si>
    <t>ABC1234</t>
  </si>
  <si>
    <t>Josef Novák</t>
  </si>
  <si>
    <t>KČ-PB</t>
  </si>
  <si>
    <t>KČ-Kom.</t>
  </si>
  <si>
    <t>+ Podluhy</t>
  </si>
  <si>
    <t>Komárov-Hořovice</t>
  </si>
  <si>
    <t>Hronovský</t>
  </si>
  <si>
    <t>tel./fax 311 653 698, hotline 736 620 581, dispecink@seznam.cz</t>
  </si>
  <si>
    <t>součet za stranu:</t>
  </si>
  <si>
    <t>Formulář platný od 7.6.2005</t>
  </si>
  <si>
    <t>Dispečink hromadné dopravy, s.r.o.</t>
  </si>
  <si>
    <r>
      <t xml:space="preserve">z toho </t>
    </r>
    <r>
      <rPr>
        <sz val="10"/>
        <rFont val="Arial"/>
        <family val="2"/>
      </rPr>
      <t>km</t>
    </r>
    <r>
      <rPr>
        <b/>
        <sz val="10"/>
        <rFont val="Arial"/>
        <family val="0"/>
      </rPr>
      <t>:</t>
    </r>
  </si>
  <si>
    <t>plné dle DHD</t>
  </si>
  <si>
    <t>plné ostatní +více ­méně</t>
  </si>
  <si>
    <t>celkem 
km</t>
  </si>
  <si>
    <t>odst./ příst.</t>
  </si>
  <si>
    <t>telefonicky Koblížek</t>
  </si>
  <si>
    <t>soukromě</t>
  </si>
  <si>
    <t>km</t>
  </si>
  <si>
    <t>Transport Company</t>
  </si>
  <si>
    <t>name, address</t>
  </si>
  <si>
    <t>Drivers' names</t>
  </si>
  <si>
    <t>Tariff</t>
  </si>
  <si>
    <t>Ordered by</t>
  </si>
  <si>
    <t>Kostal Pazardzhik</t>
  </si>
  <si>
    <t>Sheet Nr.</t>
  </si>
  <si>
    <t>Year - Month</t>
  </si>
  <si>
    <t>Day</t>
  </si>
  <si>
    <t>Route</t>
  </si>
  <si>
    <t>ID</t>
  </si>
  <si>
    <t>From - Via - To</t>
  </si>
  <si>
    <t>Time</t>
  </si>
  <si>
    <t>at Leaving</t>
  </si>
  <si>
    <t>at Arriving</t>
  </si>
  <si>
    <t>Tachometer km</t>
  </si>
  <si>
    <t>charged</t>
  </si>
  <si>
    <t>Total km</t>
  </si>
  <si>
    <t>Ordered km with pass.</t>
  </si>
  <si>
    <t>Deviation</t>
  </si>
  <si>
    <t>Empty Mileage</t>
  </si>
  <si>
    <t>Charged mileage (km)</t>
  </si>
  <si>
    <t>for the Others</t>
  </si>
  <si>
    <t>minutes</t>
  </si>
  <si>
    <t>passengers</t>
  </si>
  <si>
    <t>max.</t>
  </si>
  <si>
    <t>Note
Reason of the Deviation</t>
  </si>
  <si>
    <t>Summary per Sheet</t>
  </si>
  <si>
    <t>Revision 9.8.2018</t>
  </si>
  <si>
    <t xml:space="preserve"> (c) Dispečink hromadné dopravy, s.r.o. (CZ)</t>
  </si>
  <si>
    <t>kopaz@hromadnadoprava.cz</t>
  </si>
  <si>
    <t>Transport Report</t>
  </si>
  <si>
    <t>License Plate</t>
  </si>
  <si>
    <t>Dash unused lines of statements.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</si>
</sst>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/yy;@"/>
    <numFmt numFmtId="166" formatCode="yyyy\-mm"/>
    <numFmt numFmtId="167" formatCode="0;;"/>
    <numFmt numFmtId="168" formatCode="yyyy\-mm;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00\ 00"/>
    <numFmt numFmtId="173" formatCode="#,###"/>
    <numFmt numFmtId="174" formatCode="\+#,###;;\-#,###"/>
    <numFmt numFmtId="175" formatCode="\+#,###;\-#,###;"/>
    <numFmt numFmtId="176" formatCode="\ "/>
    <numFmt numFmtId="177" formatCode="0;\-;\-"/>
    <numFmt numFmtId="178" formatCode="[$-F400]h:mm:ss\ d\o\p\./\od\p\."/>
  </numFmts>
  <fonts count="2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4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i/>
      <sz val="18"/>
      <name val="Monotype Corsiva"/>
      <family val="4"/>
    </font>
    <font>
      <i/>
      <sz val="16"/>
      <name val="Monotype Corsiva"/>
      <family val="4"/>
    </font>
    <font>
      <b/>
      <i/>
      <sz val="16"/>
      <name val="Monotype Corsiva"/>
      <family val="4"/>
    </font>
    <font>
      <i/>
      <sz val="12"/>
      <name val="Monotype Corsiva"/>
      <family val="4"/>
    </font>
    <font>
      <b/>
      <i/>
      <sz val="18"/>
      <name val="Monotype Corsiva"/>
      <family val="4"/>
    </font>
    <font>
      <sz val="18"/>
      <name val="Arial"/>
      <family val="0"/>
    </font>
    <font>
      <sz val="10"/>
      <name val="Arial Narrow"/>
      <family val="2"/>
    </font>
    <font>
      <sz val="8"/>
      <name val="Arial Narrow"/>
      <family val="2"/>
    </font>
    <font>
      <b/>
      <i/>
      <sz val="12"/>
      <name val="Monotype Corsiva"/>
      <family val="4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17"/>
      <name val="Monotype Corsiva"/>
      <family val="0"/>
    </font>
    <font>
      <b/>
      <i/>
      <sz val="17"/>
      <name val="Monotype Corsiva"/>
      <family val="0"/>
    </font>
    <font>
      <i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</fills>
  <borders count="75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dotted"/>
      <right style="dotted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dotted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thin"/>
      <right style="dotted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6" fillId="0" borderId="0" xfId="0" applyFont="1" applyAlignment="1" applyProtection="1">
      <alignment horizontal="right"/>
      <protection locked="0"/>
    </xf>
    <xf numFmtId="0" fontId="4" fillId="0" borderId="0" xfId="0" applyFont="1" applyFill="1" applyAlignment="1">
      <alignment vertical="top" wrapText="1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3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20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165" fontId="8" fillId="2" borderId="8" xfId="0" applyNumberFormat="1" applyFont="1" applyFill="1" applyBorder="1" applyAlignment="1">
      <alignment horizontal="left" vertical="center"/>
    </xf>
    <xf numFmtId="0" fontId="14" fillId="2" borderId="9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right" vertical="center" wrapText="1"/>
    </xf>
    <xf numFmtId="177" fontId="9" fillId="3" borderId="5" xfId="0" applyNumberFormat="1" applyFont="1" applyFill="1" applyBorder="1" applyAlignment="1" applyProtection="1">
      <alignment horizontal="center" vertical="center"/>
      <protection locked="0"/>
    </xf>
    <xf numFmtId="177" fontId="9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/>
    </xf>
    <xf numFmtId="177" fontId="9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textRotation="180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0" fillId="0" borderId="0" xfId="17" applyFont="1" applyAlignment="1">
      <alignment horizontal="right" vertical="top"/>
    </xf>
    <xf numFmtId="0" fontId="3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1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top" wrapText="1"/>
    </xf>
    <xf numFmtId="173" fontId="9" fillId="0" borderId="4" xfId="0" applyNumberFormat="1" applyFont="1" applyBorder="1" applyAlignment="1" applyProtection="1">
      <alignment horizontal="center" vertical="center"/>
      <protection locked="0"/>
    </xf>
    <xf numFmtId="173" fontId="9" fillId="0" borderId="7" xfId="0" applyNumberFormat="1" applyFont="1" applyBorder="1" applyAlignment="1" applyProtection="1">
      <alignment horizontal="center" vertical="center"/>
      <protection locked="0"/>
    </xf>
    <xf numFmtId="173" fontId="9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19" fillId="0" borderId="5" xfId="0" applyFont="1" applyBorder="1" applyAlignment="1">
      <alignment vertical="top" wrapText="1"/>
    </xf>
    <xf numFmtId="0" fontId="21" fillId="0" borderId="5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21" fillId="0" borderId="17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vertical="top"/>
    </xf>
    <xf numFmtId="0" fontId="0" fillId="0" borderId="18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9" fillId="0" borderId="3" xfId="0" applyFont="1" applyBorder="1" applyAlignment="1">
      <alignment vertical="top" wrapText="1"/>
    </xf>
    <xf numFmtId="0" fontId="21" fillId="0" borderId="3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18" fillId="0" borderId="19" xfId="0" applyFont="1" applyBorder="1" applyAlignment="1">
      <alignment vertical="top" wrapText="1"/>
    </xf>
    <xf numFmtId="0" fontId="20" fillId="0" borderId="19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2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3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173" fontId="3" fillId="2" borderId="4" xfId="0" applyNumberFormat="1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20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20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20" fontId="2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quotePrefix="1">
      <alignment horizontal="center" vertical="center" wrapText="1"/>
    </xf>
    <xf numFmtId="0" fontId="9" fillId="0" borderId="3" xfId="0" applyFont="1" applyBorder="1" applyAlignment="1" applyProtection="1">
      <alignment horizontal="right" vertical="center"/>
      <protection locked="0"/>
    </xf>
    <xf numFmtId="20" fontId="9" fillId="0" borderId="7" xfId="0" applyNumberFormat="1" applyFont="1" applyFill="1" applyBorder="1" applyAlignment="1" applyProtection="1">
      <alignment horizontal="center" vertical="center" wrapText="1"/>
      <protection locked="0"/>
    </xf>
    <xf numFmtId="175" fontId="9" fillId="0" borderId="28" xfId="0" applyNumberFormat="1" applyFont="1" applyBorder="1" applyAlignment="1" applyProtection="1">
      <alignment horizontal="center" vertical="center"/>
      <protection locked="0"/>
    </xf>
    <xf numFmtId="175" fontId="9" fillId="0" borderId="29" xfId="0" applyNumberFormat="1" applyFont="1" applyBorder="1" applyAlignment="1" applyProtection="1">
      <alignment horizontal="center" vertical="center" wrapText="1"/>
      <protection locked="0"/>
    </xf>
    <xf numFmtId="175" fontId="9" fillId="0" borderId="30" xfId="0" applyNumberFormat="1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center" vertical="center"/>
      <protection locked="0"/>
    </xf>
    <xf numFmtId="3" fontId="9" fillId="0" borderId="5" xfId="0" applyNumberFormat="1" applyFont="1" applyBorder="1" applyAlignment="1" applyProtection="1">
      <alignment horizontal="center" vertical="center"/>
      <protection locked="0"/>
    </xf>
    <xf numFmtId="3" fontId="9" fillId="0" borderId="9" xfId="0" applyNumberFormat="1" applyFont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>
      <alignment horizontal="left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167" fontId="9" fillId="0" borderId="33" xfId="0" applyNumberFormat="1" applyFont="1" applyFill="1" applyBorder="1" applyAlignment="1" applyProtection="1">
      <alignment horizontal="center" vertical="center"/>
      <protection locked="0"/>
    </xf>
    <xf numFmtId="167" fontId="13" fillId="0" borderId="34" xfId="0" applyNumberFormat="1" applyFont="1" applyFill="1" applyBorder="1" applyAlignment="1" applyProtection="1">
      <alignment horizontal="center" vertical="center"/>
      <protection locked="0"/>
    </xf>
    <xf numFmtId="167" fontId="9" fillId="0" borderId="34" xfId="0" applyNumberFormat="1" applyFont="1" applyFill="1" applyBorder="1" applyAlignment="1" applyProtection="1">
      <alignment horizontal="center" vertical="center"/>
      <protection locked="0"/>
    </xf>
    <xf numFmtId="167" fontId="9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>
      <alignment horizontal="center" vertical="center" wrapText="1"/>
    </xf>
    <xf numFmtId="173" fontId="13" fillId="3" borderId="36" xfId="0" applyNumberFormat="1" applyFont="1" applyFill="1" applyBorder="1" applyAlignment="1" applyProtection="1">
      <alignment horizontal="center" vertical="center" wrapText="1"/>
      <protection locked="0"/>
    </xf>
    <xf numFmtId="173" fontId="13" fillId="3" borderId="37" xfId="0" applyNumberFormat="1" applyFont="1" applyFill="1" applyBorder="1" applyAlignment="1" applyProtection="1">
      <alignment horizontal="center" vertical="center" wrapText="1"/>
      <protection locked="0"/>
    </xf>
    <xf numFmtId="173" fontId="9" fillId="3" borderId="38" xfId="0" applyNumberFormat="1" applyFont="1" applyFill="1" applyBorder="1" applyAlignment="1" applyProtection="1">
      <alignment horizontal="center" vertical="center" wrapText="1"/>
      <protection locked="0"/>
    </xf>
    <xf numFmtId="173" fontId="9" fillId="0" borderId="39" xfId="0" applyNumberFormat="1" applyFont="1" applyBorder="1" applyAlignment="1" applyProtection="1">
      <alignment horizontal="center" vertical="center" wrapText="1"/>
      <protection locked="0"/>
    </xf>
    <xf numFmtId="173" fontId="9" fillId="0" borderId="40" xfId="0" applyNumberFormat="1" applyFont="1" applyBorder="1" applyAlignment="1" applyProtection="1">
      <alignment horizontal="center" vertical="center" wrapText="1"/>
      <protection locked="0"/>
    </xf>
    <xf numFmtId="173" fontId="9" fillId="0" borderId="41" xfId="0" applyNumberFormat="1" applyFont="1" applyBorder="1" applyAlignment="1" applyProtection="1">
      <alignment horizontal="center" vertical="center" wrapText="1"/>
      <protection locked="0"/>
    </xf>
    <xf numFmtId="167" fontId="9" fillId="0" borderId="4" xfId="0" applyNumberFormat="1" applyFont="1" applyFill="1" applyBorder="1" applyAlignment="1" applyProtection="1">
      <alignment horizontal="center" vertical="center"/>
      <protection locked="0"/>
    </xf>
    <xf numFmtId="167" fontId="9" fillId="0" borderId="7" xfId="0" applyNumberFormat="1" applyFont="1" applyFill="1" applyBorder="1" applyAlignment="1" applyProtection="1">
      <alignment horizontal="center" vertical="center"/>
      <protection locked="0"/>
    </xf>
    <xf numFmtId="167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>
      <alignment horizontal="center" vertical="top" wrapText="1"/>
    </xf>
    <xf numFmtId="0" fontId="3" fillId="2" borderId="43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4" xfId="0" applyFont="1" applyFill="1" applyBorder="1" applyAlignment="1">
      <alignment vertical="center"/>
    </xf>
    <xf numFmtId="1" fontId="10" fillId="0" borderId="2" xfId="0" applyNumberFormat="1" applyFont="1" applyFill="1" applyBorder="1" applyAlignment="1" applyProtection="1">
      <alignment horizontal="center" vertical="center"/>
      <protection locked="0"/>
    </xf>
    <xf numFmtId="1" fontId="10" fillId="0" borderId="1" xfId="0" applyNumberFormat="1" applyFont="1" applyFill="1" applyBorder="1" applyAlignment="1" applyProtection="1">
      <alignment horizontal="center" vertical="center"/>
      <protection locked="0"/>
    </xf>
    <xf numFmtId="1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vertical="top"/>
    </xf>
    <xf numFmtId="0" fontId="0" fillId="0" borderId="0" xfId="0" applyFill="1" applyAlignment="1">
      <alignment vertical="top" wrapText="1"/>
    </xf>
    <xf numFmtId="0" fontId="6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left" vertical="center"/>
    </xf>
    <xf numFmtId="0" fontId="0" fillId="0" borderId="32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left" vertical="center"/>
      <protection locked="0"/>
    </xf>
    <xf numFmtId="173" fontId="9" fillId="0" borderId="45" xfId="0" applyNumberFormat="1" applyFont="1" applyFill="1" applyBorder="1" applyAlignment="1" applyProtection="1">
      <alignment horizontal="center" vertical="center" wrapText="1"/>
      <protection locked="0"/>
    </xf>
    <xf numFmtId="173" fontId="9" fillId="0" borderId="43" xfId="0" applyNumberFormat="1" applyFont="1" applyFill="1" applyBorder="1" applyAlignment="1" applyProtection="1">
      <alignment horizontal="center" vertical="center"/>
      <protection locked="0"/>
    </xf>
    <xf numFmtId="175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left" vertical="center"/>
      <protection locked="0"/>
    </xf>
    <xf numFmtId="173" fontId="9" fillId="0" borderId="46" xfId="0" applyNumberFormat="1" applyFont="1" applyFill="1" applyBorder="1" applyAlignment="1" applyProtection="1">
      <alignment horizontal="center" vertical="center"/>
      <protection locked="0"/>
    </xf>
    <xf numFmtId="175" fontId="9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165" fontId="8" fillId="0" borderId="8" xfId="0" applyNumberFormat="1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right" vertical="center" wrapText="1"/>
    </xf>
    <xf numFmtId="173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173" fontId="9" fillId="0" borderId="47" xfId="0" applyNumberFormat="1" applyFont="1" applyFill="1" applyBorder="1" applyAlignment="1" applyProtection="1">
      <alignment horizontal="center" vertical="center"/>
      <protection locked="0"/>
    </xf>
    <xf numFmtId="175" fontId="9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horizontal="right" vertical="top"/>
    </xf>
    <xf numFmtId="0" fontId="0" fillId="0" borderId="0" xfId="17" applyFont="1" applyFill="1" applyAlignment="1">
      <alignment horizontal="right" vertical="top"/>
    </xf>
    <xf numFmtId="173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73" fontId="9" fillId="0" borderId="3" xfId="0" applyNumberFormat="1" applyFont="1" applyFill="1" applyBorder="1" applyAlignment="1" applyProtection="1">
      <alignment horizontal="center" vertical="center"/>
      <protection locked="0"/>
    </xf>
    <xf numFmtId="175" fontId="9" fillId="0" borderId="33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 applyProtection="1">
      <alignment horizontal="left" vertical="center"/>
      <protection locked="0"/>
    </xf>
    <xf numFmtId="173" fontId="13" fillId="0" borderId="48" xfId="0" applyNumberFormat="1" applyFont="1" applyFill="1" applyBorder="1" applyAlignment="1" applyProtection="1">
      <alignment horizontal="center" vertical="center" wrapText="1"/>
      <protection locked="0"/>
    </xf>
    <xf numFmtId="173" fontId="13" fillId="0" borderId="5" xfId="0" applyNumberFormat="1" applyFont="1" applyFill="1" applyBorder="1" applyAlignment="1" applyProtection="1">
      <alignment horizontal="center" vertical="center"/>
      <protection locked="0"/>
    </xf>
    <xf numFmtId="175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173" fontId="9" fillId="0" borderId="48" xfId="0" applyNumberFormat="1" applyFont="1" applyFill="1" applyBorder="1" applyAlignment="1" applyProtection="1">
      <alignment horizontal="center" vertical="center" wrapText="1"/>
      <protection locked="0"/>
    </xf>
    <xf numFmtId="173" fontId="9" fillId="0" borderId="5" xfId="0" applyNumberFormat="1" applyFont="1" applyFill="1" applyBorder="1" applyAlignment="1" applyProtection="1">
      <alignment horizontal="center" vertical="center"/>
      <protection locked="0"/>
    </xf>
    <xf numFmtId="175" fontId="9" fillId="0" borderId="34" xfId="0" applyNumberFormat="1" applyFont="1" applyFill="1" applyBorder="1" applyAlignment="1" applyProtection="1">
      <alignment horizontal="center" vertical="center" wrapText="1"/>
      <protection locked="0"/>
    </xf>
    <xf numFmtId="173" fontId="9" fillId="0" borderId="49" xfId="0" applyNumberFormat="1" applyFont="1" applyFill="1" applyBorder="1" applyAlignment="1" applyProtection="1">
      <alignment horizontal="center" vertical="center" wrapText="1"/>
      <protection locked="0"/>
    </xf>
    <xf numFmtId="173" fontId="9" fillId="0" borderId="9" xfId="0" applyNumberFormat="1" applyFont="1" applyFill="1" applyBorder="1" applyAlignment="1" applyProtection="1">
      <alignment horizontal="center" vertical="center"/>
      <protection locked="0"/>
    </xf>
    <xf numFmtId="175" fontId="9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0" xfId="0" applyFont="1" applyFill="1" applyBorder="1" applyAlignment="1">
      <alignment horizontal="center" vertical="center"/>
    </xf>
    <xf numFmtId="173" fontId="9" fillId="0" borderId="51" xfId="0" applyNumberFormat="1" applyFont="1" applyFill="1" applyBorder="1" applyAlignment="1" applyProtection="1">
      <alignment horizontal="center" vertical="center"/>
      <protection locked="0"/>
    </xf>
    <xf numFmtId="173" fontId="9" fillId="0" borderId="52" xfId="0" applyNumberFormat="1" applyFont="1" applyFill="1" applyBorder="1" applyAlignment="1" applyProtection="1">
      <alignment horizontal="center" vertical="center"/>
      <protection locked="0"/>
    </xf>
    <xf numFmtId="173" fontId="9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/>
    </xf>
    <xf numFmtId="177" fontId="9" fillId="0" borderId="51" xfId="0" applyNumberFormat="1" applyFont="1" applyFill="1" applyBorder="1" applyAlignment="1" applyProtection="1">
      <alignment horizontal="center" vertical="center"/>
      <protection locked="0"/>
    </xf>
    <xf numFmtId="177" fontId="9" fillId="0" borderId="52" xfId="0" applyNumberFormat="1" applyFont="1" applyFill="1" applyBorder="1" applyAlignment="1" applyProtection="1">
      <alignment horizontal="center" vertical="center"/>
      <protection locked="0"/>
    </xf>
    <xf numFmtId="177" fontId="9" fillId="0" borderId="53" xfId="0" applyNumberFormat="1" applyFont="1" applyFill="1" applyBorder="1" applyAlignment="1" applyProtection="1">
      <alignment horizontal="center" vertical="center" wrapText="1"/>
      <protection locked="0"/>
    </xf>
    <xf numFmtId="167" fontId="9" fillId="0" borderId="24" xfId="0" applyNumberFormat="1" applyFont="1" applyFill="1" applyBorder="1" applyAlignment="1" applyProtection="1">
      <alignment horizontal="center" vertical="center"/>
      <protection locked="0"/>
    </xf>
    <xf numFmtId="167" fontId="9" fillId="0" borderId="27" xfId="0" applyNumberFormat="1" applyFont="1" applyFill="1" applyBorder="1" applyAlignment="1" applyProtection="1">
      <alignment horizontal="center" vertical="center"/>
      <protection locked="0"/>
    </xf>
    <xf numFmtId="167" fontId="9" fillId="0" borderId="54" xfId="0" applyNumberFormat="1" applyFont="1" applyFill="1" applyBorder="1" applyAlignment="1" applyProtection="1">
      <alignment horizontal="center" vertical="center"/>
      <protection locked="0"/>
    </xf>
    <xf numFmtId="0" fontId="0" fillId="3" borderId="32" xfId="0" applyFill="1" applyBorder="1" applyAlignment="1">
      <alignment horizontal="center" vertical="center"/>
    </xf>
    <xf numFmtId="173" fontId="13" fillId="3" borderId="24" xfId="0" applyNumberFormat="1" applyFont="1" applyFill="1" applyBorder="1" applyAlignment="1" applyProtection="1">
      <alignment horizontal="center" vertical="center" wrapText="1"/>
      <protection locked="0"/>
    </xf>
    <xf numFmtId="173" fontId="13" fillId="3" borderId="27" xfId="0" applyNumberFormat="1" applyFont="1" applyFill="1" applyBorder="1" applyAlignment="1" applyProtection="1">
      <alignment horizontal="center" vertical="center" wrapText="1"/>
      <protection locked="0"/>
    </xf>
    <xf numFmtId="173" fontId="9" fillId="3" borderId="54" xfId="0" applyNumberFormat="1" applyFont="1" applyFill="1" applyBorder="1" applyAlignment="1" applyProtection="1">
      <alignment horizontal="center" vertical="center" wrapText="1"/>
      <protection locked="0"/>
    </xf>
    <xf numFmtId="173" fontId="13" fillId="0" borderId="52" xfId="0" applyNumberFormat="1" applyFont="1" applyFill="1" applyBorder="1" applyAlignment="1" applyProtection="1">
      <alignment horizontal="center" vertical="center"/>
      <protection locked="0"/>
    </xf>
    <xf numFmtId="177" fontId="13" fillId="0" borderId="5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top" wrapText="1"/>
    </xf>
    <xf numFmtId="0" fontId="3" fillId="0" borderId="57" xfId="0" applyFont="1" applyFill="1" applyBorder="1" applyAlignment="1">
      <alignment horizontal="center" vertical="top" wrapText="1"/>
    </xf>
    <xf numFmtId="0" fontId="3" fillId="0" borderId="58" xfId="0" applyFont="1" applyFill="1" applyBorder="1" applyAlignment="1">
      <alignment horizontal="center" vertical="top" wrapText="1"/>
    </xf>
    <xf numFmtId="173" fontId="3" fillId="0" borderId="59" xfId="0" applyNumberFormat="1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173" fontId="13" fillId="3" borderId="51" xfId="0" applyNumberFormat="1" applyFont="1" applyFill="1" applyBorder="1" applyAlignment="1" applyProtection="1">
      <alignment horizontal="center" vertical="center" wrapText="1"/>
      <protection locked="0"/>
    </xf>
    <xf numFmtId="173" fontId="13" fillId="3" borderId="52" xfId="0" applyNumberFormat="1" applyFont="1" applyFill="1" applyBorder="1" applyAlignment="1" applyProtection="1">
      <alignment horizontal="center" vertical="center" wrapText="1"/>
      <protection locked="0"/>
    </xf>
    <xf numFmtId="173" fontId="9" fillId="3" borderId="53" xfId="0" applyNumberFormat="1" applyFont="1" applyFill="1" applyBorder="1" applyAlignment="1" applyProtection="1">
      <alignment horizontal="center" vertical="center" wrapText="1"/>
      <protection locked="0"/>
    </xf>
    <xf numFmtId="173" fontId="9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0" xfId="0" applyFont="1" applyFill="1" applyBorder="1" applyAlignment="1">
      <alignment horizontal="center" vertical="top" wrapText="1"/>
    </xf>
    <xf numFmtId="0" fontId="0" fillId="3" borderId="60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textRotation="180" wrapText="1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166" fontId="9" fillId="0" borderId="55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3" fillId="2" borderId="6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15" fillId="0" borderId="72" xfId="0" applyFont="1" applyBorder="1" applyAlignment="1">
      <alignment horizontal="center" vertical="center" wrapText="1"/>
    </xf>
    <xf numFmtId="0" fontId="0" fillId="0" borderId="73" xfId="0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166" fontId="9" fillId="0" borderId="71" xfId="0" applyNumberFormat="1" applyFont="1" applyFill="1" applyBorder="1" applyAlignment="1" applyProtection="1">
      <alignment horizontal="center" vertical="center"/>
      <protection locked="0"/>
    </xf>
    <xf numFmtId="0" fontId="0" fillId="0" borderId="73" xfId="0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3" fontId="3" fillId="2" borderId="31" xfId="0" applyNumberFormat="1" applyFont="1" applyFill="1" applyBorder="1" applyAlignment="1">
      <alignment horizontal="center" vertical="center"/>
    </xf>
    <xf numFmtId="173" fontId="9" fillId="0" borderId="19" xfId="0" applyNumberFormat="1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0</xdr:rowOff>
    </xdr:from>
    <xdr:to>
      <xdr:col>16</xdr:col>
      <xdr:colOff>0</xdr:colOff>
      <xdr:row>25</xdr:row>
      <xdr:rowOff>180975</xdr:rowOff>
    </xdr:to>
    <xdr:grpSp>
      <xdr:nvGrpSpPr>
        <xdr:cNvPr id="1" name="Group 46"/>
        <xdr:cNvGrpSpPr>
          <a:grpSpLocks/>
        </xdr:cNvGrpSpPr>
      </xdr:nvGrpSpPr>
      <xdr:grpSpPr>
        <a:xfrm>
          <a:off x="28575" y="1409700"/>
          <a:ext cx="13020675" cy="8353425"/>
          <a:chOff x="3" y="148"/>
          <a:chExt cx="1367" cy="809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3" y="330"/>
            <a:ext cx="1367" cy="6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" y="326"/>
            <a:ext cx="732" cy="63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  <xdr:pic>
        <xdr:nvPicPr>
          <xdr:cNvPr id="4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25" y="810"/>
            <a:ext cx="729" cy="9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  <xdr:sp>
        <xdr:nvSpPr>
          <xdr:cNvPr id="5" name="Line 7"/>
          <xdr:cNvSpPr>
            <a:spLocks/>
          </xdr:cNvSpPr>
        </xdr:nvSpPr>
        <xdr:spPr>
          <a:xfrm flipV="1">
            <a:off x="603" y="248"/>
            <a:ext cx="228" cy="8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8"/>
          <xdr:cNvSpPr>
            <a:spLocks/>
          </xdr:cNvSpPr>
        </xdr:nvSpPr>
        <xdr:spPr>
          <a:xfrm flipV="1">
            <a:off x="622" y="285"/>
            <a:ext cx="218" cy="496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9"/>
          <xdr:cNvSpPr>
            <a:spLocks/>
          </xdr:cNvSpPr>
        </xdr:nvSpPr>
        <xdr:spPr>
          <a:xfrm flipH="1">
            <a:off x="966" y="280"/>
            <a:ext cx="271" cy="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10"/>
          <xdr:cNvSpPr>
            <a:spLocks/>
          </xdr:cNvSpPr>
        </xdr:nvSpPr>
        <xdr:spPr>
          <a:xfrm flipV="1">
            <a:off x="675" y="281"/>
            <a:ext cx="564" cy="578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11"/>
          <xdr:cNvSpPr>
            <a:spLocks/>
          </xdr:cNvSpPr>
        </xdr:nvSpPr>
        <xdr:spPr>
          <a:xfrm flipH="1" flipV="1">
            <a:off x="97" y="237"/>
            <a:ext cx="71" cy="91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2"/>
          <xdr:cNvSpPr>
            <a:spLocks/>
          </xdr:cNvSpPr>
        </xdr:nvSpPr>
        <xdr:spPr>
          <a:xfrm flipH="1" flipV="1">
            <a:off x="92" y="288"/>
            <a:ext cx="89" cy="49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3"/>
          <xdr:cNvSpPr>
            <a:spLocks/>
          </xdr:cNvSpPr>
        </xdr:nvSpPr>
        <xdr:spPr>
          <a:xfrm flipV="1">
            <a:off x="213" y="247"/>
            <a:ext cx="13" cy="145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4"/>
          <xdr:cNvSpPr>
            <a:spLocks/>
          </xdr:cNvSpPr>
        </xdr:nvSpPr>
        <xdr:spPr>
          <a:xfrm flipV="1">
            <a:off x="244" y="247"/>
            <a:ext cx="24" cy="256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TextBox 15"/>
          <xdr:cNvSpPr txBox="1">
            <a:spLocks noChangeArrowheads="1"/>
          </xdr:cNvSpPr>
        </xdr:nvSpPr>
        <xdr:spPr>
          <a:xfrm>
            <a:off x="433" y="705"/>
            <a:ext cx="89" cy="21"/>
          </a:xfrm>
          <a:prstGeom prst="rect">
            <a:avLst/>
          </a:prstGeom>
          <a:solidFill>
            <a:srgbClr val="FFFFFF"/>
          </a:solidFill>
          <a:ln w="285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6"/>
          <xdr:cNvSpPr txBox="1">
            <a:spLocks noChangeArrowheads="1"/>
          </xdr:cNvSpPr>
        </xdr:nvSpPr>
        <xdr:spPr>
          <a:xfrm>
            <a:off x="1100" y="407"/>
            <a:ext cx="251" cy="341"/>
          </a:xfrm>
          <a:prstGeom prst="rect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Z Čenkova do Komárova to bylo 18km, ale na objednávce je 20km:
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
do "</a:t>
            </a:r>
            <a:r>
              <a:rPr lang="en-US" cap="none" sz="1400" b="0" i="1" u="none" baseline="0">
                <a:latin typeface="Arial"/>
                <a:ea typeface="Arial"/>
                <a:cs typeface="Arial"/>
              </a:rPr>
              <a:t>dle obj.tras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" se napíše 20km z objednávky a do "</a:t>
            </a:r>
            <a:r>
              <a:rPr lang="en-US" cap="none" sz="1400" b="0" i="1" u="none" baseline="0">
                <a:latin typeface="Arial"/>
                <a:ea typeface="Arial"/>
                <a:cs typeface="Arial"/>
              </a:rPr>
              <a:t>+navíc -méně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" se napíše 
-2km, aby to dohromady dalo těch 18km. 
Stejně se to píše, když se ujede víc, než je na objednávce (jen tam je +)</a:t>
            </a:r>
          </a:p>
        </xdr:txBody>
      </xdr:sp>
      <xdr:sp>
        <xdr:nvSpPr>
          <xdr:cNvPr id="15" name="Line 17"/>
          <xdr:cNvSpPr>
            <a:spLocks/>
          </xdr:cNvSpPr>
        </xdr:nvSpPr>
        <xdr:spPr>
          <a:xfrm flipH="1" flipV="1">
            <a:off x="960" y="323"/>
            <a:ext cx="153" cy="25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Box 18"/>
          <xdr:cNvSpPr txBox="1">
            <a:spLocks noChangeArrowheads="1"/>
          </xdr:cNvSpPr>
        </xdr:nvSpPr>
        <xdr:spPr>
          <a:xfrm>
            <a:off x="805" y="392"/>
            <a:ext cx="184" cy="92"/>
          </a:xfrm>
          <a:prstGeom prst="rect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21
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 = 20+1 
= 226 629 - 226 608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17" name="TextBox 21"/>
          <xdr:cNvSpPr txBox="1">
            <a:spLocks noChangeArrowheads="1"/>
          </xdr:cNvSpPr>
        </xdr:nvSpPr>
        <xdr:spPr>
          <a:xfrm>
            <a:off x="1173" y="148"/>
            <a:ext cx="181" cy="86"/>
          </a:xfrm>
          <a:prstGeom prst="rect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zajížďka do Podluh 1km navíc mimo objednávku tras</a:t>
            </a:r>
          </a:p>
        </xdr:txBody>
      </xdr:sp>
      <xdr:sp>
        <xdr:nvSpPr>
          <xdr:cNvPr id="18" name="Line 22"/>
          <xdr:cNvSpPr>
            <a:spLocks/>
          </xdr:cNvSpPr>
        </xdr:nvSpPr>
        <xdr:spPr>
          <a:xfrm flipH="1">
            <a:off x="969" y="191"/>
            <a:ext cx="221" cy="75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45"/>
          <xdr:cNvSpPr>
            <a:spLocks/>
          </xdr:cNvSpPr>
        </xdr:nvSpPr>
        <xdr:spPr>
          <a:xfrm flipH="1" flipV="1">
            <a:off x="857" y="286"/>
            <a:ext cx="27" cy="11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specink.amt@volny.cz,%20tel.%20318%20692%20148,%20tel./fax%20318%20692%20284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P29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2" width="7.421875" style="109" customWidth="1"/>
    <col min="3" max="3" width="28.140625" style="109" customWidth="1"/>
    <col min="4" max="4" width="34.8515625" style="109" customWidth="1"/>
    <col min="5" max="6" width="9.28125" style="109" customWidth="1"/>
    <col min="7" max="8" width="14.8515625" style="109" customWidth="1"/>
    <col min="9" max="9" width="7.00390625" style="109" customWidth="1"/>
    <col min="10" max="15" width="7.7109375" style="109" customWidth="1"/>
    <col min="16" max="16" width="25.57421875" style="109" customWidth="1"/>
    <col min="17" max="16384" width="9.140625" style="109" customWidth="1"/>
  </cols>
  <sheetData>
    <row r="1" spans="1:16" ht="18.75" thickBot="1">
      <c r="A1" s="108" t="s">
        <v>116</v>
      </c>
      <c r="E1" s="108"/>
      <c r="F1" s="108"/>
      <c r="G1" s="108"/>
      <c r="H1" s="108"/>
      <c r="P1" s="110"/>
    </row>
    <row r="2" spans="1:16" s="111" customFormat="1" ht="12.75">
      <c r="A2" s="197" t="s">
        <v>85</v>
      </c>
      <c r="B2" s="189"/>
      <c r="C2" s="190"/>
      <c r="D2" s="188" t="s">
        <v>87</v>
      </c>
      <c r="E2" s="189"/>
      <c r="F2" s="190"/>
      <c r="G2" s="198" t="s">
        <v>117</v>
      </c>
      <c r="H2" s="188" t="s">
        <v>88</v>
      </c>
      <c r="I2" s="190"/>
      <c r="J2" s="188" t="s">
        <v>89</v>
      </c>
      <c r="K2" s="189"/>
      <c r="L2" s="189"/>
      <c r="M2" s="190"/>
      <c r="N2" s="200"/>
      <c r="O2" s="189"/>
      <c r="P2" s="201"/>
    </row>
    <row r="3" spans="1:16" s="111" customFormat="1" ht="12.75">
      <c r="A3" s="194" t="s">
        <v>86</v>
      </c>
      <c r="B3" s="195"/>
      <c r="C3" s="196"/>
      <c r="D3" s="191"/>
      <c r="E3" s="192"/>
      <c r="F3" s="193"/>
      <c r="G3" s="199"/>
      <c r="H3" s="191"/>
      <c r="I3" s="193"/>
      <c r="J3" s="191"/>
      <c r="K3" s="192"/>
      <c r="L3" s="192"/>
      <c r="M3" s="193"/>
      <c r="N3" s="187" t="s">
        <v>92</v>
      </c>
      <c r="O3" s="192"/>
      <c r="P3" s="186" t="s">
        <v>91</v>
      </c>
    </row>
    <row r="4" spans="1:16" s="7" customFormat="1" ht="70.5" customHeight="1" thickBot="1">
      <c r="A4" s="185"/>
      <c r="B4" s="214"/>
      <c r="C4" s="215"/>
      <c r="D4" s="216"/>
      <c r="E4" s="217"/>
      <c r="F4" s="218"/>
      <c r="G4" s="21"/>
      <c r="H4" s="219"/>
      <c r="I4" s="220"/>
      <c r="J4" s="221" t="s">
        <v>90</v>
      </c>
      <c r="K4" s="222"/>
      <c r="L4" s="222"/>
      <c r="M4" s="223"/>
      <c r="N4" s="204"/>
      <c r="O4" s="204"/>
      <c r="P4" s="24"/>
    </row>
    <row r="5" spans="1:16" s="111" customFormat="1" ht="12.75">
      <c r="A5" s="205" t="s">
        <v>93</v>
      </c>
      <c r="B5" s="112" t="s">
        <v>94</v>
      </c>
      <c r="C5" s="207" t="s">
        <v>96</v>
      </c>
      <c r="D5" s="208"/>
      <c r="E5" s="211" t="s">
        <v>97</v>
      </c>
      <c r="F5" s="212"/>
      <c r="G5" s="207" t="s">
        <v>100</v>
      </c>
      <c r="H5" s="213"/>
      <c r="I5" s="114" t="s">
        <v>106</v>
      </c>
      <c r="J5" s="113"/>
      <c r="K5" s="115"/>
      <c r="L5" s="116"/>
      <c r="M5" s="165" t="s">
        <v>84</v>
      </c>
      <c r="N5" s="152" t="s">
        <v>108</v>
      </c>
      <c r="O5" s="158" t="s">
        <v>110</v>
      </c>
      <c r="P5" s="202" t="s">
        <v>111</v>
      </c>
    </row>
    <row r="6" spans="1:16" s="117" customFormat="1" ht="51.75" thickBot="1">
      <c r="A6" s="206"/>
      <c r="B6" s="171" t="s">
        <v>95</v>
      </c>
      <c r="C6" s="209"/>
      <c r="D6" s="210"/>
      <c r="E6" s="172" t="s">
        <v>98</v>
      </c>
      <c r="F6" s="173" t="s">
        <v>99</v>
      </c>
      <c r="G6" s="172" t="s">
        <v>98</v>
      </c>
      <c r="H6" s="173" t="s">
        <v>99</v>
      </c>
      <c r="I6" s="174" t="s">
        <v>102</v>
      </c>
      <c r="J6" s="175" t="s">
        <v>103</v>
      </c>
      <c r="K6" s="176" t="s">
        <v>104</v>
      </c>
      <c r="L6" s="183" t="s">
        <v>105</v>
      </c>
      <c r="M6" s="184" t="s">
        <v>107</v>
      </c>
      <c r="N6" s="177" t="s">
        <v>101</v>
      </c>
      <c r="O6" s="178" t="s">
        <v>109</v>
      </c>
      <c r="P6" s="203"/>
    </row>
    <row r="7" spans="1:16" ht="28.5" customHeight="1">
      <c r="A7" s="105"/>
      <c r="B7" s="118"/>
      <c r="C7" s="119"/>
      <c r="D7" s="119"/>
      <c r="E7" s="71"/>
      <c r="F7" s="71"/>
      <c r="G7" s="11"/>
      <c r="H7" s="61"/>
      <c r="I7" s="182">
        <f aca="true" t="shared" si="0" ref="I7:I25">SUM(J7:L7)</f>
        <v>0</v>
      </c>
      <c r="J7" s="121"/>
      <c r="K7" s="122"/>
      <c r="L7" s="162"/>
      <c r="M7" s="166"/>
      <c r="N7" s="153"/>
      <c r="O7" s="159"/>
      <c r="P7" s="67"/>
    </row>
    <row r="8" spans="1:16" ht="28.5" customHeight="1">
      <c r="A8" s="106"/>
      <c r="B8" s="123"/>
      <c r="C8" s="124"/>
      <c r="D8" s="124"/>
      <c r="E8" s="72"/>
      <c r="F8" s="72"/>
      <c r="G8" s="14"/>
      <c r="H8" s="62"/>
      <c r="I8" s="120">
        <f t="shared" si="0"/>
        <v>0</v>
      </c>
      <c r="J8" s="125"/>
      <c r="K8" s="126"/>
      <c r="L8" s="163"/>
      <c r="M8" s="167"/>
      <c r="N8" s="154"/>
      <c r="O8" s="160"/>
      <c r="P8" s="156"/>
    </row>
    <row r="9" spans="1:16" ht="28.5" customHeight="1">
      <c r="A9" s="106"/>
      <c r="B9" s="123"/>
      <c r="C9" s="124"/>
      <c r="D9" s="124"/>
      <c r="E9" s="72"/>
      <c r="F9" s="72"/>
      <c r="G9" s="14"/>
      <c r="H9" s="62"/>
      <c r="I9" s="120">
        <f t="shared" si="0"/>
        <v>0</v>
      </c>
      <c r="J9" s="125"/>
      <c r="K9" s="126"/>
      <c r="L9" s="163"/>
      <c r="M9" s="167"/>
      <c r="N9" s="154"/>
      <c r="O9" s="160"/>
      <c r="P9" s="156"/>
    </row>
    <row r="10" spans="1:16" ht="28.5" customHeight="1">
      <c r="A10" s="106"/>
      <c r="B10" s="123"/>
      <c r="C10" s="124"/>
      <c r="D10" s="124"/>
      <c r="E10" s="72"/>
      <c r="F10" s="72"/>
      <c r="G10" s="14"/>
      <c r="H10" s="62"/>
      <c r="I10" s="120">
        <f t="shared" si="0"/>
        <v>0</v>
      </c>
      <c r="J10" s="125"/>
      <c r="K10" s="126"/>
      <c r="L10" s="163"/>
      <c r="M10" s="167"/>
      <c r="N10" s="154"/>
      <c r="O10" s="160"/>
      <c r="P10" s="156"/>
    </row>
    <row r="11" spans="1:16" ht="28.5" customHeight="1">
      <c r="A11" s="106"/>
      <c r="B11" s="123"/>
      <c r="C11" s="124"/>
      <c r="D11" s="124"/>
      <c r="E11" s="72"/>
      <c r="F11" s="72"/>
      <c r="G11" s="14"/>
      <c r="H11" s="62"/>
      <c r="I11" s="120">
        <f t="shared" si="0"/>
        <v>0</v>
      </c>
      <c r="J11" s="125"/>
      <c r="K11" s="126"/>
      <c r="L11" s="163"/>
      <c r="M11" s="167"/>
      <c r="N11" s="154"/>
      <c r="O11" s="160"/>
      <c r="P11" s="156"/>
    </row>
    <row r="12" spans="1:16" ht="28.5" customHeight="1">
      <c r="A12" s="106"/>
      <c r="B12" s="123"/>
      <c r="C12" s="124"/>
      <c r="D12" s="124"/>
      <c r="E12" s="72"/>
      <c r="F12" s="72"/>
      <c r="G12" s="14"/>
      <c r="H12" s="62"/>
      <c r="I12" s="120">
        <f t="shared" si="0"/>
        <v>0</v>
      </c>
      <c r="J12" s="125"/>
      <c r="K12" s="126"/>
      <c r="L12" s="163"/>
      <c r="M12" s="167"/>
      <c r="N12" s="154"/>
      <c r="O12" s="160"/>
      <c r="P12" s="156"/>
    </row>
    <row r="13" spans="1:16" ht="28.5" customHeight="1">
      <c r="A13" s="106"/>
      <c r="B13" s="123"/>
      <c r="C13" s="124"/>
      <c r="D13" s="124"/>
      <c r="E13" s="72"/>
      <c r="F13" s="72"/>
      <c r="G13" s="14"/>
      <c r="H13" s="62"/>
      <c r="I13" s="120">
        <f t="shared" si="0"/>
        <v>0</v>
      </c>
      <c r="J13" s="125"/>
      <c r="K13" s="126"/>
      <c r="L13" s="163"/>
      <c r="M13" s="167"/>
      <c r="N13" s="154"/>
      <c r="O13" s="160"/>
      <c r="P13" s="156"/>
    </row>
    <row r="14" spans="1:16" ht="28.5" customHeight="1">
      <c r="A14" s="106"/>
      <c r="B14" s="123"/>
      <c r="C14" s="124"/>
      <c r="D14" s="124"/>
      <c r="E14" s="72"/>
      <c r="F14" s="72"/>
      <c r="G14" s="14"/>
      <c r="H14" s="62"/>
      <c r="I14" s="120">
        <f t="shared" si="0"/>
        <v>0</v>
      </c>
      <c r="J14" s="125"/>
      <c r="K14" s="126"/>
      <c r="L14" s="163"/>
      <c r="M14" s="167"/>
      <c r="N14" s="154"/>
      <c r="O14" s="160"/>
      <c r="P14" s="156"/>
    </row>
    <row r="15" spans="1:16" ht="28.5" customHeight="1">
      <c r="A15" s="106"/>
      <c r="B15" s="123"/>
      <c r="C15" s="124"/>
      <c r="D15" s="124"/>
      <c r="E15" s="72"/>
      <c r="F15" s="72"/>
      <c r="G15" s="14"/>
      <c r="H15" s="62"/>
      <c r="I15" s="120">
        <f t="shared" si="0"/>
        <v>0</v>
      </c>
      <c r="J15" s="125"/>
      <c r="K15" s="126"/>
      <c r="L15" s="163"/>
      <c r="M15" s="167"/>
      <c r="N15" s="154"/>
      <c r="O15" s="160"/>
      <c r="P15" s="156"/>
    </row>
    <row r="16" spans="1:16" ht="28.5" customHeight="1">
      <c r="A16" s="106"/>
      <c r="B16" s="123"/>
      <c r="C16" s="127"/>
      <c r="D16" s="124"/>
      <c r="E16" s="72"/>
      <c r="F16" s="72"/>
      <c r="G16" s="14"/>
      <c r="H16" s="62"/>
      <c r="I16" s="120">
        <f t="shared" si="0"/>
        <v>0</v>
      </c>
      <c r="J16" s="125"/>
      <c r="K16" s="126"/>
      <c r="L16" s="163"/>
      <c r="M16" s="167"/>
      <c r="N16" s="154"/>
      <c r="O16" s="160"/>
      <c r="P16" s="156"/>
    </row>
    <row r="17" spans="1:16" ht="28.5" customHeight="1">
      <c r="A17" s="106"/>
      <c r="B17" s="123"/>
      <c r="C17" s="127"/>
      <c r="D17" s="124"/>
      <c r="E17" s="72"/>
      <c r="F17" s="72"/>
      <c r="G17" s="14"/>
      <c r="H17" s="62"/>
      <c r="I17" s="120">
        <f t="shared" si="0"/>
        <v>0</v>
      </c>
      <c r="J17" s="125"/>
      <c r="K17" s="126"/>
      <c r="L17" s="163"/>
      <c r="M17" s="167"/>
      <c r="N17" s="154"/>
      <c r="O17" s="160"/>
      <c r="P17" s="156"/>
    </row>
    <row r="18" spans="1:16" ht="28.5" customHeight="1">
      <c r="A18" s="106"/>
      <c r="B18" s="123"/>
      <c r="C18" s="127"/>
      <c r="D18" s="124"/>
      <c r="E18" s="72"/>
      <c r="F18" s="72"/>
      <c r="G18" s="14"/>
      <c r="H18" s="62"/>
      <c r="I18" s="120">
        <f t="shared" si="0"/>
        <v>0</v>
      </c>
      <c r="J18" s="125"/>
      <c r="K18" s="126"/>
      <c r="L18" s="163"/>
      <c r="M18" s="167"/>
      <c r="N18" s="154"/>
      <c r="O18" s="160"/>
      <c r="P18" s="156"/>
    </row>
    <row r="19" spans="1:16" ht="28.5" customHeight="1">
      <c r="A19" s="106"/>
      <c r="B19" s="123"/>
      <c r="C19" s="127"/>
      <c r="D19" s="124"/>
      <c r="E19" s="72"/>
      <c r="F19" s="72"/>
      <c r="G19" s="14"/>
      <c r="H19" s="62"/>
      <c r="I19" s="120">
        <f t="shared" si="0"/>
        <v>0</v>
      </c>
      <c r="J19" s="125"/>
      <c r="K19" s="126"/>
      <c r="L19" s="163"/>
      <c r="M19" s="167"/>
      <c r="N19" s="154"/>
      <c r="O19" s="160"/>
      <c r="P19" s="156"/>
    </row>
    <row r="20" spans="1:16" ht="28.5" customHeight="1">
      <c r="A20" s="106"/>
      <c r="B20" s="123"/>
      <c r="C20" s="127"/>
      <c r="D20" s="124"/>
      <c r="E20" s="72"/>
      <c r="F20" s="72"/>
      <c r="G20" s="14"/>
      <c r="H20" s="62"/>
      <c r="I20" s="120">
        <f>SUM(J20:L20)</f>
        <v>0</v>
      </c>
      <c r="J20" s="125"/>
      <c r="K20" s="126"/>
      <c r="L20" s="163"/>
      <c r="M20" s="167"/>
      <c r="N20" s="154"/>
      <c r="O20" s="160"/>
      <c r="P20" s="156"/>
    </row>
    <row r="21" spans="1:16" ht="28.5" customHeight="1">
      <c r="A21" s="106"/>
      <c r="B21" s="123"/>
      <c r="C21" s="127"/>
      <c r="D21" s="124"/>
      <c r="E21" s="72"/>
      <c r="F21" s="72"/>
      <c r="G21" s="14"/>
      <c r="H21" s="62"/>
      <c r="I21" s="120">
        <f t="shared" si="0"/>
        <v>0</v>
      </c>
      <c r="J21" s="125"/>
      <c r="K21" s="126"/>
      <c r="L21" s="163"/>
      <c r="M21" s="167"/>
      <c r="N21" s="154"/>
      <c r="O21" s="160"/>
      <c r="P21" s="156"/>
    </row>
    <row r="22" spans="1:16" ht="28.5" customHeight="1">
      <c r="A22" s="106"/>
      <c r="B22" s="123"/>
      <c r="C22" s="127"/>
      <c r="D22" s="124"/>
      <c r="E22" s="72"/>
      <c r="F22" s="72"/>
      <c r="G22" s="14"/>
      <c r="H22" s="62"/>
      <c r="I22" s="120">
        <f t="shared" si="0"/>
        <v>0</v>
      </c>
      <c r="J22" s="125"/>
      <c r="K22" s="126"/>
      <c r="L22" s="163"/>
      <c r="M22" s="167"/>
      <c r="N22" s="154"/>
      <c r="O22" s="160"/>
      <c r="P22" s="156"/>
    </row>
    <row r="23" spans="1:16" ht="28.5" customHeight="1">
      <c r="A23" s="106"/>
      <c r="B23" s="123"/>
      <c r="C23" s="127"/>
      <c r="D23" s="124"/>
      <c r="E23" s="72"/>
      <c r="F23" s="72"/>
      <c r="G23" s="14"/>
      <c r="H23" s="62"/>
      <c r="I23" s="120">
        <f>SUM(J23:L23)</f>
        <v>0</v>
      </c>
      <c r="J23" s="125"/>
      <c r="K23" s="126"/>
      <c r="L23" s="163"/>
      <c r="M23" s="167"/>
      <c r="N23" s="154"/>
      <c r="O23" s="160"/>
      <c r="P23" s="156"/>
    </row>
    <row r="24" spans="1:16" ht="28.5" customHeight="1">
      <c r="A24" s="106"/>
      <c r="B24" s="123"/>
      <c r="C24" s="127"/>
      <c r="D24" s="124"/>
      <c r="E24" s="72"/>
      <c r="F24" s="72"/>
      <c r="G24" s="14"/>
      <c r="H24" s="62"/>
      <c r="I24" s="120">
        <f t="shared" si="0"/>
        <v>0</v>
      </c>
      <c r="J24" s="125"/>
      <c r="K24" s="126"/>
      <c r="L24" s="163"/>
      <c r="M24" s="167"/>
      <c r="N24" s="154"/>
      <c r="O24" s="160"/>
      <c r="P24" s="156"/>
    </row>
    <row r="25" spans="1:16" ht="28.5" customHeight="1">
      <c r="A25" s="106"/>
      <c r="B25" s="123"/>
      <c r="C25" s="127"/>
      <c r="D25" s="124"/>
      <c r="E25" s="72"/>
      <c r="F25" s="72"/>
      <c r="G25" s="14"/>
      <c r="H25" s="62"/>
      <c r="I25" s="120">
        <f t="shared" si="0"/>
        <v>0</v>
      </c>
      <c r="J25" s="125"/>
      <c r="K25" s="126"/>
      <c r="L25" s="163"/>
      <c r="M25" s="167"/>
      <c r="N25" s="154"/>
      <c r="O25" s="160"/>
      <c r="P25" s="156"/>
    </row>
    <row r="26" spans="1:16" ht="28.5" customHeight="1" thickBot="1">
      <c r="A26" s="106"/>
      <c r="B26" s="128"/>
      <c r="C26" s="127"/>
      <c r="D26" s="124"/>
      <c r="E26" s="72"/>
      <c r="F26" s="72"/>
      <c r="G26" s="14"/>
      <c r="H26" s="62"/>
      <c r="I26" s="120">
        <f>SUM(J26:L26)</f>
        <v>0</v>
      </c>
      <c r="J26" s="125"/>
      <c r="K26" s="126"/>
      <c r="L26" s="163"/>
      <c r="M26" s="167"/>
      <c r="N26" s="154"/>
      <c r="O26" s="160"/>
      <c r="P26" s="156"/>
    </row>
    <row r="27" spans="1:16" ht="28.5" customHeight="1" thickBot="1">
      <c r="A27" s="129" t="s">
        <v>112</v>
      </c>
      <c r="B27" s="130"/>
      <c r="C27" s="130"/>
      <c r="D27" s="131"/>
      <c r="E27" s="130"/>
      <c r="F27" s="130"/>
      <c r="G27" s="130"/>
      <c r="H27" s="130"/>
      <c r="I27" s="132">
        <f>SUM(I7:I26)</f>
        <v>0</v>
      </c>
      <c r="J27" s="133">
        <f>SUM(J7:J26)</f>
        <v>0</v>
      </c>
      <c r="K27" s="134">
        <f>SUM(K7:K26)</f>
        <v>0</v>
      </c>
      <c r="L27" s="164"/>
      <c r="M27" s="168">
        <f>SUM(M7:M26)</f>
        <v>0</v>
      </c>
      <c r="N27" s="155">
        <f>SUM(N7:N26)</f>
        <v>0</v>
      </c>
      <c r="O27" s="161"/>
      <c r="P27" s="157"/>
    </row>
    <row r="28" spans="1:16" ht="12.75">
      <c r="A28" s="135" t="s">
        <v>118</v>
      </c>
      <c r="E28" s="135"/>
      <c r="F28" s="135"/>
      <c r="G28" s="135"/>
      <c r="H28" s="135"/>
      <c r="P28" s="136" t="s">
        <v>114</v>
      </c>
    </row>
    <row r="29" spans="1:16" ht="12.75">
      <c r="A29" s="135" t="s">
        <v>113</v>
      </c>
      <c r="E29" s="135"/>
      <c r="F29" s="135"/>
      <c r="G29" s="135"/>
      <c r="H29" s="135"/>
      <c r="P29" s="137" t="s">
        <v>115</v>
      </c>
    </row>
  </sheetData>
  <mergeCells count="18">
    <mergeCell ref="P5:P6"/>
    <mergeCell ref="N4:O4"/>
    <mergeCell ref="A5:A6"/>
    <mergeCell ref="C5:D6"/>
    <mergeCell ref="E5:F5"/>
    <mergeCell ref="G5:H5"/>
    <mergeCell ref="B4:C4"/>
    <mergeCell ref="D4:F4"/>
    <mergeCell ref="H4:I4"/>
    <mergeCell ref="J4:M4"/>
    <mergeCell ref="J2:M3"/>
    <mergeCell ref="A3:C3"/>
    <mergeCell ref="N3:O3"/>
    <mergeCell ref="A2:C2"/>
    <mergeCell ref="D2:F3"/>
    <mergeCell ref="G2:G3"/>
    <mergeCell ref="H2:I3"/>
    <mergeCell ref="N2:P2"/>
  </mergeCells>
  <hyperlinks>
    <hyperlink ref="P29" r:id="rId1" display="dispecink.amt@volny.cz, tel. 318 692 148, tel./fax 318 692 284"/>
  </hyperlinks>
  <printOptions horizontalCentered="1"/>
  <pageMargins left="0.1968503937007874" right="0.5905511811023623" top="0.5905511811023623" bottom="0.1968503937007874" header="0.5905511811023623" footer="0.1968503937007874"/>
  <pageSetup fitToHeight="1" fitToWidth="1" horizontalDpi="300" verticalDpi="300" orientation="landscape" paperSize="9" scale="6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P29"/>
  <sheetViews>
    <sheetView view="pageBreakPreview" zoomScale="75" zoomScaleNormal="75" zoomScaleSheetLayoutView="75" workbookViewId="0" topLeftCell="A20">
      <selection activeCell="A21" sqref="A21"/>
    </sheetView>
  </sheetViews>
  <sheetFormatPr defaultColWidth="9.140625" defaultRowHeight="12.75"/>
  <cols>
    <col min="1" max="2" width="7.421875" style="1" customWidth="1"/>
    <col min="3" max="3" width="28.140625" style="1" customWidth="1"/>
    <col min="4" max="4" width="33.140625" style="1" customWidth="1"/>
    <col min="5" max="6" width="9.28125" style="1" customWidth="1"/>
    <col min="7" max="8" width="14.8515625" style="1" customWidth="1"/>
    <col min="9" max="9" width="7.00390625" style="1" customWidth="1"/>
    <col min="10" max="15" width="7.7109375" style="1" customWidth="1"/>
    <col min="16" max="16" width="25.57421875" style="1" customWidth="1"/>
    <col min="17" max="16384" width="9.140625" style="1" customWidth="1"/>
  </cols>
  <sheetData>
    <row r="1" spans="1:16" ht="18.75" thickBot="1">
      <c r="A1" s="108" t="str">
        <f>ReportUpper!A1&amp;" - underside"</f>
        <v>Transport Report - underside</v>
      </c>
      <c r="B1" s="109"/>
      <c r="C1" s="109"/>
      <c r="D1" s="109"/>
      <c r="E1" s="108"/>
      <c r="F1" s="108"/>
      <c r="G1" s="108"/>
      <c r="H1" s="108"/>
      <c r="I1" s="109"/>
      <c r="J1" s="109"/>
      <c r="K1" s="109"/>
      <c r="L1" s="109"/>
      <c r="M1" s="109"/>
      <c r="N1" s="109"/>
      <c r="O1" s="109"/>
      <c r="P1" s="110"/>
    </row>
    <row r="2" spans="1:16" s="31" customFormat="1" ht="12.75" customHeight="1">
      <c r="A2" s="205" t="s">
        <v>93</v>
      </c>
      <c r="B2" s="112" t="s">
        <v>94</v>
      </c>
      <c r="C2" s="207" t="s">
        <v>96</v>
      </c>
      <c r="D2" s="208"/>
      <c r="E2" s="211" t="s">
        <v>97</v>
      </c>
      <c r="F2" s="212"/>
      <c r="G2" s="207" t="s">
        <v>100</v>
      </c>
      <c r="H2" s="213"/>
      <c r="I2" s="114" t="s">
        <v>106</v>
      </c>
      <c r="J2" s="113"/>
      <c r="K2" s="115"/>
      <c r="L2" s="116"/>
      <c r="M2" s="165" t="s">
        <v>84</v>
      </c>
      <c r="N2" s="152" t="s">
        <v>108</v>
      </c>
      <c r="O2" s="158" t="s">
        <v>110</v>
      </c>
      <c r="P2" s="202" t="s">
        <v>111</v>
      </c>
    </row>
    <row r="3" spans="1:16" s="33" customFormat="1" ht="51.75" thickBot="1">
      <c r="A3" s="206"/>
      <c r="B3" s="171" t="s">
        <v>95</v>
      </c>
      <c r="C3" s="209"/>
      <c r="D3" s="210"/>
      <c r="E3" s="172" t="s">
        <v>98</v>
      </c>
      <c r="F3" s="173" t="s">
        <v>99</v>
      </c>
      <c r="G3" s="172" t="s">
        <v>98</v>
      </c>
      <c r="H3" s="173" t="s">
        <v>99</v>
      </c>
      <c r="I3" s="174" t="s">
        <v>102</v>
      </c>
      <c r="J3" s="175" t="s">
        <v>103</v>
      </c>
      <c r="K3" s="176" t="s">
        <v>104</v>
      </c>
      <c r="L3" s="183" t="s">
        <v>105</v>
      </c>
      <c r="M3" s="184" t="s">
        <v>107</v>
      </c>
      <c r="N3" s="177" t="s">
        <v>101</v>
      </c>
      <c r="O3" s="178" t="s">
        <v>109</v>
      </c>
      <c r="P3" s="203"/>
    </row>
    <row r="4" spans="1:16" ht="28.5" customHeight="1">
      <c r="A4" s="105"/>
      <c r="B4" s="118"/>
      <c r="C4" s="119"/>
      <c r="D4" s="119"/>
      <c r="E4" s="71"/>
      <c r="F4" s="71"/>
      <c r="G4" s="11"/>
      <c r="H4" s="61"/>
      <c r="I4" s="138">
        <f>SUM(J4:L4)</f>
        <v>0</v>
      </c>
      <c r="J4" s="139"/>
      <c r="K4" s="140"/>
      <c r="L4" s="86"/>
      <c r="M4" s="179"/>
      <c r="N4" s="153">
        <v>0</v>
      </c>
      <c r="O4" s="159"/>
      <c r="P4" s="67"/>
    </row>
    <row r="5" spans="1:16" s="35" customFormat="1" ht="28.5" customHeight="1">
      <c r="A5" s="107"/>
      <c r="B5" s="141"/>
      <c r="C5" s="142"/>
      <c r="D5" s="142"/>
      <c r="E5" s="73"/>
      <c r="F5" s="73"/>
      <c r="G5" s="34"/>
      <c r="H5" s="63"/>
      <c r="I5" s="143">
        <f aca="true" t="shared" si="0" ref="I5:I27">SUM(J5:L5)</f>
        <v>0</v>
      </c>
      <c r="J5" s="144"/>
      <c r="K5" s="145"/>
      <c r="L5" s="87"/>
      <c r="M5" s="180"/>
      <c r="N5" s="169"/>
      <c r="O5" s="170"/>
      <c r="P5" s="70"/>
    </row>
    <row r="6" spans="1:16" s="35" customFormat="1" ht="28.5" customHeight="1">
      <c r="A6" s="107"/>
      <c r="B6" s="141"/>
      <c r="C6" s="142"/>
      <c r="D6" s="142"/>
      <c r="E6" s="73"/>
      <c r="F6" s="73"/>
      <c r="G6" s="34"/>
      <c r="H6" s="63"/>
      <c r="I6" s="143">
        <f t="shared" si="0"/>
        <v>0</v>
      </c>
      <c r="J6" s="144"/>
      <c r="K6" s="145"/>
      <c r="L6" s="87"/>
      <c r="M6" s="180"/>
      <c r="N6" s="169"/>
      <c r="O6" s="170"/>
      <c r="P6" s="70"/>
    </row>
    <row r="7" spans="1:16" ht="28.5" customHeight="1">
      <c r="A7" s="106"/>
      <c r="B7" s="123"/>
      <c r="C7" s="124"/>
      <c r="D7" s="124"/>
      <c r="E7" s="72"/>
      <c r="F7" s="72"/>
      <c r="G7" s="14"/>
      <c r="H7" s="62"/>
      <c r="I7" s="146">
        <f t="shared" si="0"/>
        <v>0</v>
      </c>
      <c r="J7" s="147"/>
      <c r="K7" s="148"/>
      <c r="L7" s="88"/>
      <c r="M7" s="180"/>
      <c r="N7" s="154"/>
      <c r="O7" s="160"/>
      <c r="P7" s="156"/>
    </row>
    <row r="8" spans="1:16" ht="28.5" customHeight="1">
      <c r="A8" s="106"/>
      <c r="B8" s="123"/>
      <c r="C8" s="124"/>
      <c r="D8" s="124"/>
      <c r="E8" s="72"/>
      <c r="F8" s="72"/>
      <c r="G8" s="14"/>
      <c r="H8" s="62"/>
      <c r="I8" s="146">
        <f t="shared" si="0"/>
        <v>0</v>
      </c>
      <c r="J8" s="147"/>
      <c r="K8" s="148"/>
      <c r="L8" s="88"/>
      <c r="M8" s="180"/>
      <c r="N8" s="154"/>
      <c r="O8" s="160"/>
      <c r="P8" s="156"/>
    </row>
    <row r="9" spans="1:16" ht="28.5" customHeight="1">
      <c r="A9" s="106"/>
      <c r="B9" s="123"/>
      <c r="C9" s="124"/>
      <c r="D9" s="124"/>
      <c r="E9" s="72"/>
      <c r="F9" s="72"/>
      <c r="G9" s="14"/>
      <c r="H9" s="62"/>
      <c r="I9" s="146">
        <f t="shared" si="0"/>
        <v>0</v>
      </c>
      <c r="J9" s="147"/>
      <c r="K9" s="148"/>
      <c r="L9" s="88"/>
      <c r="M9" s="180"/>
      <c r="N9" s="154"/>
      <c r="O9" s="160"/>
      <c r="P9" s="156"/>
    </row>
    <row r="10" spans="1:16" ht="28.5" customHeight="1">
      <c r="A10" s="106"/>
      <c r="B10" s="123"/>
      <c r="C10" s="124"/>
      <c r="D10" s="124"/>
      <c r="E10" s="72"/>
      <c r="F10" s="72"/>
      <c r="G10" s="14"/>
      <c r="H10" s="62"/>
      <c r="I10" s="146">
        <f t="shared" si="0"/>
        <v>0</v>
      </c>
      <c r="J10" s="147"/>
      <c r="K10" s="148"/>
      <c r="L10" s="88"/>
      <c r="M10" s="180"/>
      <c r="N10" s="154"/>
      <c r="O10" s="160"/>
      <c r="P10" s="156"/>
    </row>
    <row r="11" spans="1:16" ht="28.5" customHeight="1">
      <c r="A11" s="106"/>
      <c r="B11" s="123"/>
      <c r="C11" s="124"/>
      <c r="D11" s="124"/>
      <c r="E11" s="72"/>
      <c r="F11" s="72"/>
      <c r="G11" s="14"/>
      <c r="H11" s="62"/>
      <c r="I11" s="146">
        <f t="shared" si="0"/>
        <v>0</v>
      </c>
      <c r="J11" s="147"/>
      <c r="K11" s="148"/>
      <c r="L11" s="88"/>
      <c r="M11" s="180"/>
      <c r="N11" s="154"/>
      <c r="O11" s="160"/>
      <c r="P11" s="156"/>
    </row>
    <row r="12" spans="1:16" ht="28.5" customHeight="1">
      <c r="A12" s="106"/>
      <c r="B12" s="123"/>
      <c r="C12" s="124"/>
      <c r="D12" s="124"/>
      <c r="E12" s="72"/>
      <c r="F12" s="72"/>
      <c r="G12" s="14"/>
      <c r="H12" s="62"/>
      <c r="I12" s="146">
        <f t="shared" si="0"/>
        <v>0</v>
      </c>
      <c r="J12" s="147"/>
      <c r="K12" s="148"/>
      <c r="L12" s="88"/>
      <c r="M12" s="180"/>
      <c r="N12" s="154"/>
      <c r="O12" s="160"/>
      <c r="P12" s="156"/>
    </row>
    <row r="13" spans="1:16" ht="28.5" customHeight="1">
      <c r="A13" s="106"/>
      <c r="B13" s="123"/>
      <c r="C13" s="124"/>
      <c r="D13" s="124"/>
      <c r="E13" s="72"/>
      <c r="F13" s="72"/>
      <c r="G13" s="14"/>
      <c r="H13" s="62"/>
      <c r="I13" s="146">
        <f t="shared" si="0"/>
        <v>0</v>
      </c>
      <c r="J13" s="147"/>
      <c r="K13" s="148"/>
      <c r="L13" s="88"/>
      <c r="M13" s="180"/>
      <c r="N13" s="154"/>
      <c r="O13" s="160"/>
      <c r="P13" s="156"/>
    </row>
    <row r="14" spans="1:16" ht="28.5" customHeight="1">
      <c r="A14" s="106"/>
      <c r="B14" s="123"/>
      <c r="C14" s="124"/>
      <c r="D14" s="124"/>
      <c r="E14" s="72"/>
      <c r="F14" s="72"/>
      <c r="G14" s="14"/>
      <c r="H14" s="62"/>
      <c r="I14" s="146">
        <f t="shared" si="0"/>
        <v>0</v>
      </c>
      <c r="J14" s="147"/>
      <c r="K14" s="148"/>
      <c r="L14" s="88"/>
      <c r="M14" s="180"/>
      <c r="N14" s="154"/>
      <c r="O14" s="160"/>
      <c r="P14" s="156"/>
    </row>
    <row r="15" spans="1:16" ht="28.5" customHeight="1">
      <c r="A15" s="106"/>
      <c r="B15" s="123"/>
      <c r="C15" s="124"/>
      <c r="D15" s="124"/>
      <c r="E15" s="72"/>
      <c r="F15" s="72"/>
      <c r="G15" s="14"/>
      <c r="H15" s="62"/>
      <c r="I15" s="146">
        <f>SUM(J15:L15)</f>
        <v>0</v>
      </c>
      <c r="J15" s="147"/>
      <c r="K15" s="148"/>
      <c r="L15" s="88"/>
      <c r="M15" s="180"/>
      <c r="N15" s="154"/>
      <c r="O15" s="160"/>
      <c r="P15" s="156"/>
    </row>
    <row r="16" spans="1:16" ht="28.5" customHeight="1">
      <c r="A16" s="106"/>
      <c r="B16" s="123"/>
      <c r="C16" s="124"/>
      <c r="D16" s="124"/>
      <c r="E16" s="72"/>
      <c r="F16" s="72"/>
      <c r="G16" s="14"/>
      <c r="H16" s="62"/>
      <c r="I16" s="146">
        <f t="shared" si="0"/>
        <v>0</v>
      </c>
      <c r="J16" s="147"/>
      <c r="K16" s="148"/>
      <c r="L16" s="88"/>
      <c r="M16" s="180"/>
      <c r="N16" s="154"/>
      <c r="O16" s="160"/>
      <c r="P16" s="156"/>
    </row>
    <row r="17" spans="1:16" ht="28.5" customHeight="1">
      <c r="A17" s="106"/>
      <c r="B17" s="123"/>
      <c r="C17" s="124"/>
      <c r="D17" s="124"/>
      <c r="E17" s="72"/>
      <c r="F17" s="72"/>
      <c r="G17" s="14"/>
      <c r="H17" s="62"/>
      <c r="I17" s="146">
        <f t="shared" si="0"/>
        <v>0</v>
      </c>
      <c r="J17" s="147"/>
      <c r="K17" s="148"/>
      <c r="L17" s="88"/>
      <c r="M17" s="180"/>
      <c r="N17" s="154"/>
      <c r="O17" s="160"/>
      <c r="P17" s="156"/>
    </row>
    <row r="18" spans="1:16" ht="28.5" customHeight="1">
      <c r="A18" s="106"/>
      <c r="B18" s="123"/>
      <c r="C18" s="127"/>
      <c r="D18" s="124"/>
      <c r="E18" s="72"/>
      <c r="F18" s="72"/>
      <c r="G18" s="14"/>
      <c r="H18" s="62"/>
      <c r="I18" s="146">
        <f t="shared" si="0"/>
        <v>0</v>
      </c>
      <c r="J18" s="147"/>
      <c r="K18" s="148"/>
      <c r="L18" s="88"/>
      <c r="M18" s="180"/>
      <c r="N18" s="154"/>
      <c r="O18" s="160"/>
      <c r="P18" s="156"/>
    </row>
    <row r="19" spans="1:16" ht="28.5" customHeight="1">
      <c r="A19" s="106"/>
      <c r="B19" s="123"/>
      <c r="C19" s="127"/>
      <c r="D19" s="124"/>
      <c r="E19" s="72"/>
      <c r="F19" s="72"/>
      <c r="G19" s="14"/>
      <c r="H19" s="62"/>
      <c r="I19" s="146">
        <f t="shared" si="0"/>
        <v>0</v>
      </c>
      <c r="J19" s="147"/>
      <c r="K19" s="148"/>
      <c r="L19" s="88"/>
      <c r="M19" s="180"/>
      <c r="N19" s="154"/>
      <c r="O19" s="160"/>
      <c r="P19" s="156"/>
    </row>
    <row r="20" spans="1:16" ht="28.5" customHeight="1">
      <c r="A20" s="106"/>
      <c r="B20" s="123"/>
      <c r="C20" s="127"/>
      <c r="D20" s="124"/>
      <c r="E20" s="72"/>
      <c r="F20" s="72"/>
      <c r="G20" s="14"/>
      <c r="H20" s="62"/>
      <c r="I20" s="146">
        <f t="shared" si="0"/>
        <v>0</v>
      </c>
      <c r="J20" s="147"/>
      <c r="K20" s="148"/>
      <c r="L20" s="88"/>
      <c r="M20" s="180"/>
      <c r="N20" s="154"/>
      <c r="O20" s="160"/>
      <c r="P20" s="156"/>
    </row>
    <row r="21" spans="1:16" ht="28.5" customHeight="1">
      <c r="A21" s="106"/>
      <c r="B21" s="123"/>
      <c r="C21" s="127"/>
      <c r="D21" s="124"/>
      <c r="E21" s="72"/>
      <c r="F21" s="72"/>
      <c r="G21" s="14"/>
      <c r="H21" s="62"/>
      <c r="I21" s="146">
        <f t="shared" si="0"/>
        <v>0</v>
      </c>
      <c r="J21" s="147"/>
      <c r="K21" s="148"/>
      <c r="L21" s="88"/>
      <c r="M21" s="180"/>
      <c r="N21" s="154"/>
      <c r="O21" s="160"/>
      <c r="P21" s="156"/>
    </row>
    <row r="22" spans="1:16" ht="28.5" customHeight="1">
      <c r="A22" s="106"/>
      <c r="B22" s="123"/>
      <c r="C22" s="127"/>
      <c r="D22" s="124"/>
      <c r="E22" s="72"/>
      <c r="F22" s="72"/>
      <c r="G22" s="14"/>
      <c r="H22" s="62"/>
      <c r="I22" s="146">
        <f t="shared" si="0"/>
        <v>0</v>
      </c>
      <c r="J22" s="147"/>
      <c r="K22" s="148"/>
      <c r="L22" s="88"/>
      <c r="M22" s="180"/>
      <c r="N22" s="154"/>
      <c r="O22" s="160"/>
      <c r="P22" s="156"/>
    </row>
    <row r="23" spans="1:16" ht="28.5" customHeight="1">
      <c r="A23" s="106"/>
      <c r="B23" s="123"/>
      <c r="C23" s="127"/>
      <c r="D23" s="124"/>
      <c r="E23" s="72"/>
      <c r="F23" s="72"/>
      <c r="G23" s="14"/>
      <c r="H23" s="62"/>
      <c r="I23" s="146">
        <f t="shared" si="0"/>
        <v>0</v>
      </c>
      <c r="J23" s="147"/>
      <c r="K23" s="148"/>
      <c r="L23" s="88"/>
      <c r="M23" s="180"/>
      <c r="N23" s="154"/>
      <c r="O23" s="160"/>
      <c r="P23" s="156"/>
    </row>
    <row r="24" spans="1:16" ht="28.5" customHeight="1">
      <c r="A24" s="106"/>
      <c r="B24" s="123"/>
      <c r="C24" s="127"/>
      <c r="D24" s="124"/>
      <c r="E24" s="72"/>
      <c r="F24" s="72"/>
      <c r="G24" s="14"/>
      <c r="H24" s="62"/>
      <c r="I24" s="146">
        <f t="shared" si="0"/>
        <v>0</v>
      </c>
      <c r="J24" s="147"/>
      <c r="K24" s="148"/>
      <c r="L24" s="88"/>
      <c r="M24" s="180"/>
      <c r="N24" s="154"/>
      <c r="O24" s="160"/>
      <c r="P24" s="156"/>
    </row>
    <row r="25" spans="1:16" ht="28.5" customHeight="1">
      <c r="A25" s="106"/>
      <c r="B25" s="123"/>
      <c r="C25" s="127"/>
      <c r="D25" s="124"/>
      <c r="E25" s="72"/>
      <c r="F25" s="72"/>
      <c r="G25" s="14"/>
      <c r="H25" s="62"/>
      <c r="I25" s="146">
        <f t="shared" si="0"/>
        <v>0</v>
      </c>
      <c r="J25" s="147"/>
      <c r="K25" s="148"/>
      <c r="L25" s="88"/>
      <c r="M25" s="180"/>
      <c r="N25" s="154"/>
      <c r="O25" s="160"/>
      <c r="P25" s="156"/>
    </row>
    <row r="26" spans="1:16" ht="28.5" customHeight="1" thickBot="1">
      <c r="A26" s="106"/>
      <c r="B26" s="128"/>
      <c r="C26" s="127"/>
      <c r="D26" s="124"/>
      <c r="E26" s="72"/>
      <c r="F26" s="72"/>
      <c r="G26" s="14"/>
      <c r="H26" s="62"/>
      <c r="I26" s="146">
        <f t="shared" si="0"/>
        <v>0</v>
      </c>
      <c r="J26" s="147"/>
      <c r="K26" s="148"/>
      <c r="L26" s="88"/>
      <c r="M26" s="180"/>
      <c r="N26" s="154"/>
      <c r="O26" s="160"/>
      <c r="P26" s="156"/>
    </row>
    <row r="27" spans="1:16" ht="28.5" customHeight="1" thickBot="1">
      <c r="A27" s="129" t="str">
        <f>ReportUpper!A27</f>
        <v>Summary per Sheet</v>
      </c>
      <c r="B27" s="130"/>
      <c r="C27" s="130"/>
      <c r="D27" s="131"/>
      <c r="E27" s="130"/>
      <c r="F27" s="130"/>
      <c r="G27" s="130"/>
      <c r="H27" s="130"/>
      <c r="I27" s="149">
        <f t="shared" si="0"/>
        <v>0</v>
      </c>
      <c r="J27" s="150">
        <f>SUM(J4:J26)</f>
        <v>0</v>
      </c>
      <c r="K27" s="151">
        <f>SUM(K4:K26)</f>
        <v>0</v>
      </c>
      <c r="L27" s="89"/>
      <c r="M27" s="181">
        <f>SUM(M4:M26)</f>
        <v>0</v>
      </c>
      <c r="N27" s="155">
        <f>SUM(N4:N26)</f>
        <v>0</v>
      </c>
      <c r="O27" s="161"/>
      <c r="P27" s="157"/>
    </row>
    <row r="28" spans="1:16" ht="12.75">
      <c r="A28" s="135" t="str">
        <f>ReportUpper!A28</f>
        <v>Dash unused lines of statements.</v>
      </c>
      <c r="B28" s="109"/>
      <c r="C28" s="109"/>
      <c r="D28" s="109"/>
      <c r="E28" s="135"/>
      <c r="F28" s="135"/>
      <c r="G28" s="135"/>
      <c r="H28" s="135"/>
      <c r="I28" s="109"/>
      <c r="J28" s="109"/>
      <c r="K28" s="109"/>
      <c r="L28" s="109"/>
      <c r="M28" s="109"/>
      <c r="N28" s="109"/>
      <c r="O28" s="109"/>
      <c r="P28" s="136" t="str">
        <f>ReportUpper!P28</f>
        <v> (c) Dispečink hromadné dopravy, s.r.o. (CZ)</v>
      </c>
    </row>
    <row r="29" spans="1:16" ht="12.75">
      <c r="A29" s="135" t="str">
        <f>ReportUpper!A29</f>
        <v>Revision 9.8.2018</v>
      </c>
      <c r="B29" s="109"/>
      <c r="C29" s="109"/>
      <c r="D29" s="109"/>
      <c r="E29" s="135"/>
      <c r="F29" s="135"/>
      <c r="G29" s="135"/>
      <c r="H29" s="135"/>
      <c r="I29" s="109"/>
      <c r="J29" s="109"/>
      <c r="K29" s="109"/>
      <c r="L29" s="109"/>
      <c r="M29" s="109"/>
      <c r="N29" s="109"/>
      <c r="O29" s="109"/>
      <c r="P29" s="137" t="str">
        <f>ReportUpper!P29</f>
        <v>kopaz@hromadnadoprava.cz</v>
      </c>
    </row>
  </sheetData>
  <mergeCells count="5">
    <mergeCell ref="A2:A3"/>
    <mergeCell ref="P2:P3"/>
    <mergeCell ref="C2:D3"/>
    <mergeCell ref="E2:F2"/>
    <mergeCell ref="G2:H2"/>
  </mergeCells>
  <printOptions/>
  <pageMargins left="0.1968503937007874" right="0.5905511811023623" top="0.5905511811023623" bottom="0.1968503937007874" header="0.5905511811023623" footer="0.1968503937007874"/>
  <pageSetup fitToHeight="1" fitToWidth="1" horizontalDpi="300" verticalDpi="300" orientation="landscape" paperSize="9" scale="69" r:id="rId1"/>
  <headerFooter alignWithMargins="0">
    <oddFooter>&amp;R&amp;6&amp;D &amp;T &amp;A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P29"/>
  <sheetViews>
    <sheetView view="pageBreakPreview" zoomScale="50" zoomScaleNormal="75" zoomScaleSheetLayoutView="50" workbookViewId="0" topLeftCell="A1">
      <selection activeCell="K1" sqref="K1"/>
    </sheetView>
  </sheetViews>
  <sheetFormatPr defaultColWidth="9.140625" defaultRowHeight="12.75"/>
  <cols>
    <col min="1" max="2" width="7.421875" style="1" customWidth="1"/>
    <col min="3" max="3" width="28.140625" style="1" customWidth="1"/>
    <col min="4" max="4" width="24.28125" style="1" customWidth="1"/>
    <col min="5" max="5" width="10.57421875" style="1" bestFit="1" customWidth="1"/>
    <col min="6" max="6" width="9.28125" style="1" customWidth="1"/>
    <col min="7" max="8" width="14.8515625" style="1" customWidth="1"/>
    <col min="9" max="9" width="7.00390625" style="1" customWidth="1"/>
    <col min="10" max="15" width="7.7109375" style="1" customWidth="1"/>
    <col min="16" max="16" width="25.57421875" style="1" customWidth="1"/>
    <col min="17" max="16384" width="9.140625" style="1" customWidth="1"/>
  </cols>
  <sheetData>
    <row r="1" spans="1:16" ht="18.75" thickBot="1">
      <c r="A1" s="2" t="s">
        <v>22</v>
      </c>
      <c r="E1" s="2"/>
      <c r="F1" s="2"/>
      <c r="G1" s="2"/>
      <c r="H1" s="2"/>
      <c r="P1" s="6"/>
    </row>
    <row r="2" spans="1:16" s="31" customFormat="1" ht="12.75">
      <c r="A2" s="236" t="s">
        <v>18</v>
      </c>
      <c r="B2" s="227"/>
      <c r="C2" s="228"/>
      <c r="D2" s="226" t="s">
        <v>23</v>
      </c>
      <c r="E2" s="227"/>
      <c r="F2" s="228"/>
      <c r="G2" s="224" t="s">
        <v>2</v>
      </c>
      <c r="H2" s="226" t="s">
        <v>8</v>
      </c>
      <c r="I2" s="228"/>
      <c r="J2" s="226" t="s">
        <v>6</v>
      </c>
      <c r="K2" s="227"/>
      <c r="L2" s="227"/>
      <c r="M2" s="228"/>
      <c r="N2" s="248" t="s">
        <v>5</v>
      </c>
      <c r="O2" s="248"/>
      <c r="P2" s="249"/>
    </row>
    <row r="3" spans="1:16" s="31" customFormat="1" ht="12.75">
      <c r="A3" s="237" t="s">
        <v>19</v>
      </c>
      <c r="B3" s="234"/>
      <c r="C3" s="235"/>
      <c r="D3" s="229"/>
      <c r="E3" s="230"/>
      <c r="F3" s="231"/>
      <c r="G3" s="225"/>
      <c r="H3" s="229"/>
      <c r="I3" s="231"/>
      <c r="J3" s="229"/>
      <c r="K3" s="230"/>
      <c r="L3" s="230"/>
      <c r="M3" s="231"/>
      <c r="N3" s="247" t="s">
        <v>3</v>
      </c>
      <c r="O3" s="230"/>
      <c r="P3" s="29" t="s">
        <v>25</v>
      </c>
    </row>
    <row r="4" spans="1:16" s="7" customFormat="1" ht="66.75" customHeight="1" thickBot="1">
      <c r="A4" s="25"/>
      <c r="B4" s="245" t="s">
        <v>24</v>
      </c>
      <c r="C4" s="246"/>
      <c r="D4" s="242" t="s">
        <v>67</v>
      </c>
      <c r="E4" s="243"/>
      <c r="F4" s="244"/>
      <c r="G4" s="21" t="s">
        <v>66</v>
      </c>
      <c r="H4" s="250" t="s">
        <v>65</v>
      </c>
      <c r="I4" s="251"/>
      <c r="J4" s="256" t="s">
        <v>76</v>
      </c>
      <c r="K4" s="257"/>
      <c r="L4" s="257"/>
      <c r="M4" s="258"/>
      <c r="N4" s="255" t="s">
        <v>64</v>
      </c>
      <c r="O4" s="204"/>
      <c r="P4" s="24" t="s">
        <v>63</v>
      </c>
    </row>
    <row r="5" spans="1:16" s="31" customFormat="1" ht="38.25">
      <c r="A5" s="240" t="s">
        <v>17</v>
      </c>
      <c r="B5" s="59" t="s">
        <v>16</v>
      </c>
      <c r="C5" s="232" t="s">
        <v>9</v>
      </c>
      <c r="D5" s="233"/>
      <c r="E5" s="238" t="s">
        <v>15</v>
      </c>
      <c r="F5" s="239"/>
      <c r="G5" s="232" t="s">
        <v>14</v>
      </c>
      <c r="H5" s="259"/>
      <c r="I5" s="104" t="s">
        <v>62</v>
      </c>
      <c r="J5" s="83" t="s">
        <v>77</v>
      </c>
      <c r="K5" s="84"/>
      <c r="L5" s="84"/>
      <c r="M5" s="85"/>
      <c r="N5" s="254" t="s">
        <v>20</v>
      </c>
      <c r="O5" s="228"/>
      <c r="P5" s="252" t="s">
        <v>0</v>
      </c>
    </row>
    <row r="6" spans="1:16" s="33" customFormat="1" ht="63.75">
      <c r="A6" s="241"/>
      <c r="B6" s="27" t="s">
        <v>7</v>
      </c>
      <c r="C6" s="234"/>
      <c r="D6" s="235"/>
      <c r="E6" s="26" t="s">
        <v>10</v>
      </c>
      <c r="F6" s="27" t="s">
        <v>11</v>
      </c>
      <c r="G6" s="28" t="s">
        <v>10</v>
      </c>
      <c r="H6" s="23" t="s">
        <v>11</v>
      </c>
      <c r="I6" s="100" t="s">
        <v>80</v>
      </c>
      <c r="J6" s="101" t="s">
        <v>78</v>
      </c>
      <c r="K6" s="102" t="s">
        <v>79</v>
      </c>
      <c r="L6" s="103" t="s">
        <v>81</v>
      </c>
      <c r="M6" s="90" t="s">
        <v>26</v>
      </c>
      <c r="N6" s="66" t="s">
        <v>21</v>
      </c>
      <c r="O6" s="32" t="s">
        <v>28</v>
      </c>
      <c r="P6" s="253"/>
    </row>
    <row r="7" spans="1:16" ht="28.5" customHeight="1">
      <c r="A7" s="9">
        <v>1</v>
      </c>
      <c r="B7" s="64">
        <v>25</v>
      </c>
      <c r="C7" s="75" t="s">
        <v>68</v>
      </c>
      <c r="D7" s="10"/>
      <c r="E7" s="13">
        <v>0.5972222222222222</v>
      </c>
      <c r="F7" s="76"/>
      <c r="G7" s="14">
        <v>226585</v>
      </c>
      <c r="H7" s="61">
        <f>I7+G7</f>
        <v>226608</v>
      </c>
      <c r="I7" s="94">
        <f>SUM(J7:L7)</f>
        <v>23</v>
      </c>
      <c r="J7" s="80">
        <v>11</v>
      </c>
      <c r="K7" s="77" t="s">
        <v>1</v>
      </c>
      <c r="L7" s="97">
        <v>12</v>
      </c>
      <c r="M7" s="91" t="s">
        <v>1</v>
      </c>
      <c r="N7" s="36" t="s">
        <v>1</v>
      </c>
      <c r="O7" s="22" t="s">
        <v>1</v>
      </c>
      <c r="P7" s="67" t="s">
        <v>1</v>
      </c>
    </row>
    <row r="8" spans="1:16" ht="28.5" customHeight="1">
      <c r="A8" s="8">
        <v>1</v>
      </c>
      <c r="B8" s="64">
        <v>281</v>
      </c>
      <c r="C8" s="12" t="s">
        <v>69</v>
      </c>
      <c r="D8" s="12"/>
      <c r="E8" s="13">
        <v>0.6493055555555556</v>
      </c>
      <c r="F8" s="76"/>
      <c r="G8" s="14">
        <f>H7</f>
        <v>226608</v>
      </c>
      <c r="H8" s="61">
        <f>I8+G8</f>
        <v>226629</v>
      </c>
      <c r="I8" s="95">
        <f aca="true" t="shared" si="0" ref="I8:I25">SUM(J8:L8)</f>
        <v>21</v>
      </c>
      <c r="J8" s="81">
        <v>20</v>
      </c>
      <c r="K8" s="78">
        <v>1</v>
      </c>
      <c r="L8" s="98" t="s">
        <v>1</v>
      </c>
      <c r="M8" s="91" t="s">
        <v>1</v>
      </c>
      <c r="N8" s="36" t="s">
        <v>1</v>
      </c>
      <c r="O8" s="22" t="s">
        <v>1</v>
      </c>
      <c r="P8" s="74" t="s">
        <v>70</v>
      </c>
    </row>
    <row r="9" spans="1:16" ht="28.5" customHeight="1">
      <c r="A9" s="8">
        <v>1</v>
      </c>
      <c r="B9" s="64"/>
      <c r="C9" s="12" t="s">
        <v>71</v>
      </c>
      <c r="D9" s="12"/>
      <c r="E9" s="72"/>
      <c r="F9" s="72"/>
      <c r="G9" s="14"/>
      <c r="H9" s="62"/>
      <c r="I9" s="95">
        <v>18</v>
      </c>
      <c r="J9" s="81">
        <v>20</v>
      </c>
      <c r="K9" s="78">
        <v>-2</v>
      </c>
      <c r="L9" s="98" t="s">
        <v>1</v>
      </c>
      <c r="M9" s="92">
        <v>7</v>
      </c>
      <c r="N9" s="37" t="s">
        <v>1</v>
      </c>
      <c r="O9" s="19">
        <v>20</v>
      </c>
      <c r="P9" s="68" t="s">
        <v>72</v>
      </c>
    </row>
    <row r="10" spans="1:16" ht="28.5" customHeight="1">
      <c r="A10" s="8">
        <v>2</v>
      </c>
      <c r="B10" s="64"/>
      <c r="C10" s="12"/>
      <c r="D10" s="12"/>
      <c r="E10" s="72"/>
      <c r="F10" s="72"/>
      <c r="G10" s="14"/>
      <c r="H10" s="62"/>
      <c r="I10" s="95">
        <v>34</v>
      </c>
      <c r="J10" s="81">
        <v>0</v>
      </c>
      <c r="K10" s="78">
        <v>22</v>
      </c>
      <c r="L10" s="98">
        <v>12</v>
      </c>
      <c r="M10" s="92"/>
      <c r="N10" s="37"/>
      <c r="O10" s="19"/>
      <c r="P10" s="68" t="s">
        <v>82</v>
      </c>
    </row>
    <row r="11" spans="1:16" ht="28.5" customHeight="1">
      <c r="A11" s="8"/>
      <c r="B11" s="64"/>
      <c r="C11" s="12"/>
      <c r="D11" s="12"/>
      <c r="E11" s="72"/>
      <c r="F11" s="72"/>
      <c r="G11" s="14"/>
      <c r="H11" s="62"/>
      <c r="I11" s="95">
        <f t="shared" si="0"/>
        <v>0</v>
      </c>
      <c r="J11" s="81"/>
      <c r="K11" s="78"/>
      <c r="L11" s="98"/>
      <c r="M11" s="92"/>
      <c r="N11" s="37"/>
      <c r="O11" s="19"/>
      <c r="P11" s="68"/>
    </row>
    <row r="12" spans="1:16" ht="28.5" customHeight="1">
      <c r="A12" s="8"/>
      <c r="B12" s="64"/>
      <c r="C12" s="12"/>
      <c r="D12" s="12"/>
      <c r="E12" s="72"/>
      <c r="F12" s="72"/>
      <c r="G12" s="14"/>
      <c r="H12" s="62"/>
      <c r="I12" s="95">
        <f t="shared" si="0"/>
        <v>0</v>
      </c>
      <c r="J12" s="81"/>
      <c r="K12" s="78"/>
      <c r="L12" s="98"/>
      <c r="M12" s="92"/>
      <c r="N12" s="37"/>
      <c r="O12" s="19"/>
      <c r="P12" s="68"/>
    </row>
    <row r="13" spans="1:16" ht="28.5" customHeight="1">
      <c r="A13" s="8"/>
      <c r="B13" s="64"/>
      <c r="C13" s="12"/>
      <c r="D13" s="12"/>
      <c r="E13" s="72"/>
      <c r="F13" s="72"/>
      <c r="G13" s="14"/>
      <c r="H13" s="62"/>
      <c r="I13" s="95">
        <f t="shared" si="0"/>
        <v>0</v>
      </c>
      <c r="J13" s="81"/>
      <c r="K13" s="78"/>
      <c r="L13" s="98"/>
      <c r="M13" s="92"/>
      <c r="N13" s="37"/>
      <c r="O13" s="19"/>
      <c r="P13" s="68"/>
    </row>
    <row r="14" spans="1:16" ht="28.5" customHeight="1">
      <c r="A14" s="8"/>
      <c r="B14" s="64"/>
      <c r="C14" s="12"/>
      <c r="D14" s="12"/>
      <c r="E14" s="72"/>
      <c r="F14" s="72"/>
      <c r="G14" s="14"/>
      <c r="H14" s="62"/>
      <c r="I14" s="95">
        <f t="shared" si="0"/>
        <v>0</v>
      </c>
      <c r="J14" s="81"/>
      <c r="K14" s="78"/>
      <c r="L14" s="98"/>
      <c r="M14" s="92"/>
      <c r="N14" s="37"/>
      <c r="O14" s="19"/>
      <c r="P14" s="68"/>
    </row>
    <row r="15" spans="1:16" ht="28.5" customHeight="1">
      <c r="A15" s="8"/>
      <c r="B15" s="64"/>
      <c r="C15" s="12"/>
      <c r="D15" s="12"/>
      <c r="E15" s="72"/>
      <c r="F15" s="72"/>
      <c r="G15" s="14"/>
      <c r="H15" s="62"/>
      <c r="I15" s="95">
        <f t="shared" si="0"/>
        <v>0</v>
      </c>
      <c r="J15" s="81"/>
      <c r="K15" s="78"/>
      <c r="L15" s="98"/>
      <c r="M15" s="92"/>
      <c r="N15" s="37"/>
      <c r="O15" s="19"/>
      <c r="P15" s="68"/>
    </row>
    <row r="16" spans="1:16" ht="28.5" customHeight="1">
      <c r="A16" s="8"/>
      <c r="B16" s="64"/>
      <c r="C16" s="12"/>
      <c r="D16" s="12"/>
      <c r="E16" s="72"/>
      <c r="F16" s="72"/>
      <c r="G16" s="14"/>
      <c r="H16" s="62"/>
      <c r="I16" s="95">
        <f t="shared" si="0"/>
        <v>0</v>
      </c>
      <c r="J16" s="81"/>
      <c r="K16" s="78"/>
      <c r="L16" s="98"/>
      <c r="M16" s="92"/>
      <c r="N16" s="37"/>
      <c r="O16" s="19"/>
      <c r="P16" s="68"/>
    </row>
    <row r="17" spans="1:16" ht="28.5" customHeight="1">
      <c r="A17" s="8"/>
      <c r="B17" s="64"/>
      <c r="C17" s="15"/>
      <c r="D17" s="12"/>
      <c r="E17" s="72"/>
      <c r="F17" s="72"/>
      <c r="G17" s="14"/>
      <c r="H17" s="62"/>
      <c r="I17" s="95">
        <f t="shared" si="0"/>
        <v>0</v>
      </c>
      <c r="J17" s="81"/>
      <c r="K17" s="78"/>
      <c r="L17" s="98"/>
      <c r="M17" s="92"/>
      <c r="N17" s="37"/>
      <c r="O17" s="19"/>
      <c r="P17" s="68"/>
    </row>
    <row r="18" spans="1:16" ht="28.5" customHeight="1">
      <c r="A18" s="8"/>
      <c r="B18" s="64"/>
      <c r="C18" s="15"/>
      <c r="D18" s="12"/>
      <c r="E18" s="72"/>
      <c r="F18" s="72"/>
      <c r="G18" s="14"/>
      <c r="H18" s="62"/>
      <c r="I18" s="95">
        <f t="shared" si="0"/>
        <v>0</v>
      </c>
      <c r="J18" s="81"/>
      <c r="K18" s="78"/>
      <c r="L18" s="98"/>
      <c r="M18" s="92"/>
      <c r="N18" s="37"/>
      <c r="O18" s="19"/>
      <c r="P18" s="68"/>
    </row>
    <row r="19" spans="1:16" ht="28.5" customHeight="1">
      <c r="A19" s="8"/>
      <c r="B19" s="64"/>
      <c r="C19" s="15"/>
      <c r="D19" s="12"/>
      <c r="E19" s="72"/>
      <c r="F19" s="72"/>
      <c r="G19" s="14"/>
      <c r="H19" s="62"/>
      <c r="I19" s="95">
        <f t="shared" si="0"/>
        <v>0</v>
      </c>
      <c r="J19" s="81"/>
      <c r="K19" s="78"/>
      <c r="L19" s="98"/>
      <c r="M19" s="92"/>
      <c r="N19" s="37"/>
      <c r="O19" s="19"/>
      <c r="P19" s="68"/>
    </row>
    <row r="20" spans="1:16" ht="28.5" customHeight="1">
      <c r="A20" s="8"/>
      <c r="B20" s="64"/>
      <c r="C20" s="15"/>
      <c r="D20" s="12"/>
      <c r="E20" s="72"/>
      <c r="F20" s="72"/>
      <c r="G20" s="14"/>
      <c r="H20" s="62"/>
      <c r="I20" s="95">
        <f t="shared" si="0"/>
        <v>0</v>
      </c>
      <c r="J20" s="81"/>
      <c r="K20" s="78"/>
      <c r="L20" s="98"/>
      <c r="M20" s="92"/>
      <c r="N20" s="37"/>
      <c r="O20" s="19"/>
      <c r="P20" s="68"/>
    </row>
    <row r="21" spans="1:16" ht="28.5" customHeight="1">
      <c r="A21" s="8"/>
      <c r="B21" s="64"/>
      <c r="C21" s="15"/>
      <c r="D21" s="12"/>
      <c r="E21" s="72"/>
      <c r="F21" s="72"/>
      <c r="G21" s="14"/>
      <c r="H21" s="62"/>
      <c r="I21" s="95">
        <f t="shared" si="0"/>
        <v>0</v>
      </c>
      <c r="J21" s="81"/>
      <c r="K21" s="78"/>
      <c r="L21" s="98"/>
      <c r="M21" s="92"/>
      <c r="N21" s="37"/>
      <c r="O21" s="19"/>
      <c r="P21" s="68"/>
    </row>
    <row r="22" spans="1:16" ht="28.5" customHeight="1">
      <c r="A22" s="8"/>
      <c r="B22" s="64"/>
      <c r="C22" s="15"/>
      <c r="D22" s="12"/>
      <c r="E22" s="72"/>
      <c r="F22" s="72"/>
      <c r="G22" s="14"/>
      <c r="H22" s="62"/>
      <c r="I22" s="95">
        <f t="shared" si="0"/>
        <v>0</v>
      </c>
      <c r="J22" s="81"/>
      <c r="K22" s="78"/>
      <c r="L22" s="98"/>
      <c r="M22" s="92"/>
      <c r="N22" s="37"/>
      <c r="O22" s="19"/>
      <c r="P22" s="68"/>
    </row>
    <row r="23" spans="1:16" ht="28.5" customHeight="1">
      <c r="A23" s="8"/>
      <c r="B23" s="64"/>
      <c r="C23" s="15"/>
      <c r="D23" s="12"/>
      <c r="E23" s="72"/>
      <c r="F23" s="72"/>
      <c r="G23" s="14"/>
      <c r="H23" s="62"/>
      <c r="I23" s="95">
        <f t="shared" si="0"/>
        <v>0</v>
      </c>
      <c r="J23" s="81"/>
      <c r="K23" s="78"/>
      <c r="L23" s="98"/>
      <c r="M23" s="92"/>
      <c r="N23" s="37"/>
      <c r="O23" s="19"/>
      <c r="P23" s="68"/>
    </row>
    <row r="24" spans="1:16" ht="28.5" customHeight="1">
      <c r="A24" s="8"/>
      <c r="B24" s="64"/>
      <c r="C24" s="15"/>
      <c r="D24" s="12"/>
      <c r="E24" s="72"/>
      <c r="F24" s="72"/>
      <c r="G24" s="14"/>
      <c r="H24" s="62"/>
      <c r="I24" s="95">
        <f t="shared" si="0"/>
        <v>0</v>
      </c>
      <c r="J24" s="81"/>
      <c r="K24" s="78"/>
      <c r="L24" s="98"/>
      <c r="M24" s="92"/>
      <c r="N24" s="37"/>
      <c r="O24" s="19"/>
      <c r="P24" s="68"/>
    </row>
    <row r="25" spans="1:16" ht="28.5" customHeight="1" thickBot="1">
      <c r="A25" s="8"/>
      <c r="B25" s="65"/>
      <c r="C25" s="15"/>
      <c r="D25" s="12"/>
      <c r="E25" s="72"/>
      <c r="F25" s="72"/>
      <c r="G25" s="14"/>
      <c r="H25" s="62"/>
      <c r="I25" s="95">
        <f t="shared" si="0"/>
        <v>0</v>
      </c>
      <c r="J25" s="81"/>
      <c r="K25" s="78"/>
      <c r="L25" s="98"/>
      <c r="M25" s="92"/>
      <c r="N25" s="37"/>
      <c r="O25" s="19"/>
      <c r="P25" s="68"/>
    </row>
    <row r="26" spans="1:16" ht="28.5" customHeight="1" thickBot="1">
      <c r="A26" s="16" t="s">
        <v>74</v>
      </c>
      <c r="B26" s="17"/>
      <c r="C26" s="17"/>
      <c r="D26" s="18"/>
      <c r="E26" s="17"/>
      <c r="F26" s="17"/>
      <c r="G26" s="17"/>
      <c r="H26" s="17"/>
      <c r="I26" s="96">
        <f aca="true" t="shared" si="1" ref="I26:O26">SUM(I7:I25)</f>
        <v>96</v>
      </c>
      <c r="J26" s="82">
        <f t="shared" si="1"/>
        <v>51</v>
      </c>
      <c r="K26" s="79">
        <f t="shared" si="1"/>
        <v>21</v>
      </c>
      <c r="L26" s="99">
        <f t="shared" si="1"/>
        <v>24</v>
      </c>
      <c r="M26" s="93">
        <f t="shared" si="1"/>
        <v>7</v>
      </c>
      <c r="N26" s="38">
        <f t="shared" si="1"/>
        <v>0</v>
      </c>
      <c r="O26" s="20">
        <f t="shared" si="1"/>
        <v>20</v>
      </c>
      <c r="P26" s="69"/>
    </row>
    <row r="27" spans="1:16" ht="12.75">
      <c r="A27" s="4" t="s">
        <v>27</v>
      </c>
      <c r="E27" s="4"/>
      <c r="F27" s="4"/>
      <c r="G27" s="4"/>
      <c r="H27" s="4"/>
      <c r="P27" s="5" t="s">
        <v>4</v>
      </c>
    </row>
    <row r="28" spans="1:16" ht="12.75">
      <c r="A28" s="4" t="s">
        <v>75</v>
      </c>
      <c r="E28" s="4"/>
      <c r="F28" s="4"/>
      <c r="G28" s="4"/>
      <c r="H28" s="4"/>
      <c r="P28" s="30" t="s">
        <v>73</v>
      </c>
    </row>
    <row r="29" spans="1:16" ht="12.75">
      <c r="A29" s="4"/>
      <c r="P29" s="5"/>
    </row>
  </sheetData>
  <mergeCells count="19">
    <mergeCell ref="H4:I4"/>
    <mergeCell ref="P5:P6"/>
    <mergeCell ref="N5:O5"/>
    <mergeCell ref="N4:O4"/>
    <mergeCell ref="J4:M4"/>
    <mergeCell ref="G5:H5"/>
    <mergeCell ref="N3:O3"/>
    <mergeCell ref="N2:P2"/>
    <mergeCell ref="J2:M3"/>
    <mergeCell ref="H2:I3"/>
    <mergeCell ref="G2:G3"/>
    <mergeCell ref="D2:F3"/>
    <mergeCell ref="C5:D6"/>
    <mergeCell ref="A2:C2"/>
    <mergeCell ref="A3:C3"/>
    <mergeCell ref="E5:F5"/>
    <mergeCell ref="A5:A6"/>
    <mergeCell ref="D4:F4"/>
    <mergeCell ref="B4:C4"/>
  </mergeCells>
  <printOptions horizontalCentered="1"/>
  <pageMargins left="0.1968503937007874" right="0.1968503937007874" top="0.7874015748031497" bottom="0.1968503937007874" header="0.7874015748031497" footer="0.1968503937007874"/>
  <pageSetup fitToHeight="1" fitToWidth="1" horizontalDpi="300" verticalDpi="300" orientation="landscape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D28"/>
  <sheetViews>
    <sheetView workbookViewId="0" topLeftCell="A1">
      <pane xSplit="2" ySplit="1" topLeftCell="C2" activePane="bottomRight" state="frozen"/>
      <selection pane="topLeft" activeCell="A26" sqref="A26"/>
      <selection pane="topRight" activeCell="A26" sqref="A26"/>
      <selection pane="bottomLeft" activeCell="A26" sqref="A26"/>
      <selection pane="bottomRight" activeCell="B4" sqref="B4"/>
    </sheetView>
  </sheetViews>
  <sheetFormatPr defaultColWidth="9.140625" defaultRowHeight="12.75"/>
  <cols>
    <col min="1" max="1" width="12.7109375" style="39" customWidth="1"/>
    <col min="2" max="2" width="14.00390625" style="1" customWidth="1"/>
    <col min="3" max="3" width="25.57421875" style="40" customWidth="1"/>
    <col min="4" max="4" width="34.7109375" style="41" customWidth="1"/>
    <col min="5" max="16384" width="9.140625" style="3" customWidth="1"/>
  </cols>
  <sheetData>
    <row r="1" spans="1:4" ht="13.5" thickBot="1">
      <c r="A1" s="53" t="s">
        <v>31</v>
      </c>
      <c r="B1" s="54"/>
      <c r="C1" s="55" t="s">
        <v>30</v>
      </c>
      <c r="D1" s="56" t="s">
        <v>0</v>
      </c>
    </row>
    <row r="2" spans="1:4" ht="38.25">
      <c r="A2" s="42" t="s">
        <v>18</v>
      </c>
      <c r="B2" s="50" t="s">
        <v>19</v>
      </c>
      <c r="C2" s="51" t="s">
        <v>32</v>
      </c>
      <c r="D2" s="52" t="s">
        <v>29</v>
      </c>
    </row>
    <row r="3" spans="1:4" ht="38.25">
      <c r="A3" s="57" t="s">
        <v>23</v>
      </c>
      <c r="B3" s="47"/>
      <c r="C3" s="43" t="s">
        <v>32</v>
      </c>
      <c r="D3" s="44" t="s">
        <v>29</v>
      </c>
    </row>
    <row r="4" spans="1:4" ht="12.75">
      <c r="A4" s="57" t="s">
        <v>2</v>
      </c>
      <c r="B4" s="47"/>
      <c r="C4" s="43" t="s">
        <v>32</v>
      </c>
      <c r="D4" s="44" t="s">
        <v>29</v>
      </c>
    </row>
    <row r="5" spans="1:4" ht="22.5">
      <c r="A5" s="57" t="s">
        <v>8</v>
      </c>
      <c r="B5" s="47"/>
      <c r="C5" s="43" t="s">
        <v>57</v>
      </c>
      <c r="D5" s="44" t="s">
        <v>58</v>
      </c>
    </row>
    <row r="6" spans="1:4" ht="12.75">
      <c r="A6" s="57" t="s">
        <v>6</v>
      </c>
      <c r="B6" s="47"/>
      <c r="C6" s="43" t="s">
        <v>32</v>
      </c>
      <c r="D6" s="44" t="s">
        <v>29</v>
      </c>
    </row>
    <row r="7" spans="1:4" ht="38.25">
      <c r="A7" s="57" t="s">
        <v>5</v>
      </c>
      <c r="B7" s="48"/>
      <c r="C7" s="43" t="s">
        <v>32</v>
      </c>
      <c r="D7" s="44" t="s">
        <v>35</v>
      </c>
    </row>
    <row r="8" spans="1:4" ht="22.5">
      <c r="A8" s="57"/>
      <c r="B8" s="47" t="s">
        <v>3</v>
      </c>
      <c r="C8" s="43" t="s">
        <v>33</v>
      </c>
      <c r="D8" s="44" t="s">
        <v>34</v>
      </c>
    </row>
    <row r="9" spans="1:4" ht="25.5">
      <c r="A9" s="57"/>
      <c r="B9" s="47" t="s">
        <v>25</v>
      </c>
      <c r="C9" s="43" t="s">
        <v>36</v>
      </c>
      <c r="D9" s="44" t="s">
        <v>37</v>
      </c>
    </row>
    <row r="10" spans="1:4" ht="25.5">
      <c r="A10" s="57" t="s">
        <v>17</v>
      </c>
      <c r="B10" s="47"/>
      <c r="C10" s="43" t="s">
        <v>38</v>
      </c>
      <c r="D10" s="44"/>
    </row>
    <row r="11" spans="1:4" ht="38.25">
      <c r="A11" s="57" t="s">
        <v>16</v>
      </c>
      <c r="B11" s="47" t="s">
        <v>7</v>
      </c>
      <c r="C11" s="43" t="s">
        <v>39</v>
      </c>
      <c r="D11" s="44" t="s">
        <v>40</v>
      </c>
    </row>
    <row r="12" spans="1:4" ht="25.5">
      <c r="A12" s="57" t="s">
        <v>9</v>
      </c>
      <c r="B12" s="47"/>
      <c r="C12" s="43" t="s">
        <v>42</v>
      </c>
      <c r="D12" s="44" t="s">
        <v>41</v>
      </c>
    </row>
    <row r="13" spans="1:4" ht="12.75">
      <c r="A13" s="57" t="s">
        <v>15</v>
      </c>
      <c r="B13" s="47" t="s">
        <v>10</v>
      </c>
      <c r="C13" s="43" t="s">
        <v>32</v>
      </c>
      <c r="D13" s="44"/>
    </row>
    <row r="14" spans="1:4" ht="12.75">
      <c r="A14" s="57"/>
      <c r="B14" s="47" t="s">
        <v>11</v>
      </c>
      <c r="C14" s="43" t="s">
        <v>32</v>
      </c>
      <c r="D14" s="44"/>
    </row>
    <row r="15" spans="1:4" ht="38.25">
      <c r="A15" s="57" t="s">
        <v>14</v>
      </c>
      <c r="B15" s="47" t="s">
        <v>10</v>
      </c>
      <c r="C15" s="43" t="s">
        <v>32</v>
      </c>
      <c r="D15" s="44"/>
    </row>
    <row r="16" spans="1:4" ht="12.75">
      <c r="A16" s="57"/>
      <c r="B16" s="47" t="s">
        <v>11</v>
      </c>
      <c r="C16" s="43" t="s">
        <v>32</v>
      </c>
      <c r="D16" s="44"/>
    </row>
    <row r="17" spans="1:4" ht="25.5">
      <c r="A17" s="57" t="s">
        <v>13</v>
      </c>
      <c r="B17" s="47" t="s">
        <v>12</v>
      </c>
      <c r="C17" s="43" t="s">
        <v>56</v>
      </c>
      <c r="D17" s="44" t="s">
        <v>48</v>
      </c>
    </row>
    <row r="18" spans="1:4" ht="38.25">
      <c r="A18" s="57"/>
      <c r="B18" s="47" t="s">
        <v>78</v>
      </c>
      <c r="C18" s="43" t="s">
        <v>43</v>
      </c>
      <c r="D18" s="44" t="s">
        <v>44</v>
      </c>
    </row>
    <row r="19" spans="1:4" ht="76.5">
      <c r="A19" s="57"/>
      <c r="B19" s="47" t="s">
        <v>79</v>
      </c>
      <c r="C19" s="43" t="s">
        <v>45</v>
      </c>
      <c r="D19" s="44" t="s">
        <v>55</v>
      </c>
    </row>
    <row r="20" spans="1:4" ht="33.75">
      <c r="A20" s="57"/>
      <c r="B20" s="47" t="s">
        <v>81</v>
      </c>
      <c r="C20" s="43" t="s">
        <v>46</v>
      </c>
      <c r="D20" s="44" t="s">
        <v>47</v>
      </c>
    </row>
    <row r="21" spans="1:4" ht="45">
      <c r="A21" s="57"/>
      <c r="B21" s="47" t="s">
        <v>83</v>
      </c>
      <c r="C21" s="43" t="s">
        <v>49</v>
      </c>
      <c r="D21" s="44" t="s">
        <v>50</v>
      </c>
    </row>
    <row r="22" spans="1:4" ht="51">
      <c r="A22" s="57" t="s">
        <v>20</v>
      </c>
      <c r="B22" s="47" t="s">
        <v>21</v>
      </c>
      <c r="C22" s="43" t="s">
        <v>51</v>
      </c>
      <c r="D22" s="44"/>
    </row>
    <row r="23" spans="1:4" ht="12.75">
      <c r="A23" s="57"/>
      <c r="B23" s="47" t="s">
        <v>28</v>
      </c>
      <c r="C23" s="43" t="s">
        <v>52</v>
      </c>
      <c r="D23" s="44"/>
    </row>
    <row r="24" spans="1:4" ht="22.5">
      <c r="A24" s="57" t="s">
        <v>0</v>
      </c>
      <c r="B24" s="47"/>
      <c r="C24" s="43" t="s">
        <v>53</v>
      </c>
      <c r="D24" s="44" t="s">
        <v>54</v>
      </c>
    </row>
    <row r="25" spans="1:4" ht="12.75">
      <c r="A25" s="58"/>
      <c r="B25" s="49"/>
      <c r="C25" s="45"/>
      <c r="D25" s="46"/>
    </row>
    <row r="26" ht="12.75">
      <c r="A26" s="39" t="s">
        <v>61</v>
      </c>
    </row>
    <row r="27" ht="12.75">
      <c r="A27" s="60" t="s">
        <v>59</v>
      </c>
    </row>
    <row r="28" ht="12.75">
      <c r="A28" s="60" t="s">
        <v>60</v>
      </c>
    </row>
  </sheetData>
  <printOptions/>
  <pageMargins left="0.4" right="0.77" top="0.47" bottom="0.32" header="0.4921259845" footer="0.3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s.r.o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</dc:creator>
  <cp:keywords/>
  <dc:description/>
  <cp:lastModifiedBy>Robert K</cp:lastModifiedBy>
  <cp:lastPrinted>2008-05-27T16:11:42Z</cp:lastPrinted>
  <dcterms:created xsi:type="dcterms:W3CDTF">2003-12-19T06:33:45Z</dcterms:created>
  <dcterms:modified xsi:type="dcterms:W3CDTF">2018-08-08T19:20:49Z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